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14400" windowHeight="12300" activeTab="1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Послед'!$B$8:$B$333</definedName>
    <definedName name="_xlnm._FilterDatabase" localSheetId="7" hidden="1">'3-7 лет Послед'!$B$13:$B$322</definedName>
    <definedName name="_xlnm._FilterDatabase" localSheetId="5" hidden="1">'раскл1-3'!$B$1:$B$1846</definedName>
  </definedNam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7" i="5"/>
  <c r="H157"/>
  <c r="I157"/>
  <c r="F157"/>
  <c r="G64"/>
  <c r="H64"/>
  <c r="I64"/>
  <c r="F64"/>
  <c r="E29" i="28" l="1"/>
  <c r="F29"/>
  <c r="G29"/>
  <c r="D29"/>
  <c r="G506" i="1" l="1"/>
  <c r="H506"/>
  <c r="I506"/>
  <c r="F506"/>
  <c r="E179" i="30"/>
  <c r="F179"/>
  <c r="G179"/>
  <c r="D179"/>
  <c r="G334" i="1"/>
  <c r="H334"/>
  <c r="I334"/>
  <c r="F334"/>
  <c r="E117" i="30"/>
  <c r="F117"/>
  <c r="G117"/>
  <c r="D117"/>
  <c r="G169" i="1"/>
  <c r="H169"/>
  <c r="I169"/>
  <c r="F169"/>
  <c r="E58" i="30"/>
  <c r="F58"/>
  <c r="G58"/>
  <c r="D58"/>
  <c r="C303"/>
  <c r="G302"/>
  <c r="F302"/>
  <c r="E302"/>
  <c r="D302"/>
  <c r="G295"/>
  <c r="F295"/>
  <c r="E295"/>
  <c r="D295"/>
  <c r="G286"/>
  <c r="F286"/>
  <c r="E286"/>
  <c r="D286"/>
  <c r="G283"/>
  <c r="F283"/>
  <c r="E283"/>
  <c r="D283"/>
  <c r="G273"/>
  <c r="F273"/>
  <c r="E273"/>
  <c r="D273"/>
  <c r="G265"/>
  <c r="F265"/>
  <c r="E265"/>
  <c r="D265"/>
  <c r="G256"/>
  <c r="F256"/>
  <c r="E256"/>
  <c r="E257" s="1"/>
  <c r="D256"/>
  <c r="C256"/>
  <c r="C274" s="1"/>
  <c r="G253"/>
  <c r="F253"/>
  <c r="E253"/>
  <c r="D253"/>
  <c r="C244"/>
  <c r="G243"/>
  <c r="F243"/>
  <c r="E243"/>
  <c r="D243"/>
  <c r="G236"/>
  <c r="F236"/>
  <c r="E236"/>
  <c r="D236"/>
  <c r="G228"/>
  <c r="F228"/>
  <c r="E228"/>
  <c r="D228"/>
  <c r="G225"/>
  <c r="F225"/>
  <c r="E225"/>
  <c r="D225"/>
  <c r="G215"/>
  <c r="F215"/>
  <c r="E215"/>
  <c r="D215"/>
  <c r="G207"/>
  <c r="F207"/>
  <c r="E207"/>
  <c r="D207"/>
  <c r="G199"/>
  <c r="F199"/>
  <c r="E199"/>
  <c r="D199"/>
  <c r="C199"/>
  <c r="C216" s="1"/>
  <c r="G196"/>
  <c r="F196"/>
  <c r="E196"/>
  <c r="D196"/>
  <c r="C187"/>
  <c r="G186"/>
  <c r="F186"/>
  <c r="E186"/>
  <c r="D186"/>
  <c r="G170"/>
  <c r="F170"/>
  <c r="E170"/>
  <c r="D170"/>
  <c r="G167"/>
  <c r="F167"/>
  <c r="E167"/>
  <c r="D167"/>
  <c r="G156"/>
  <c r="F156"/>
  <c r="E156"/>
  <c r="D156"/>
  <c r="G148"/>
  <c r="F148"/>
  <c r="E148"/>
  <c r="D148"/>
  <c r="E140"/>
  <c r="D140"/>
  <c r="C140"/>
  <c r="C157" s="1"/>
  <c r="G137"/>
  <c r="G141" s="1"/>
  <c r="F137"/>
  <c r="E137"/>
  <c r="D137"/>
  <c r="G127"/>
  <c r="F127"/>
  <c r="E127"/>
  <c r="D127"/>
  <c r="G109"/>
  <c r="F109"/>
  <c r="E109"/>
  <c r="D109"/>
  <c r="C109"/>
  <c r="C128" s="1"/>
  <c r="G106"/>
  <c r="F106"/>
  <c r="E106"/>
  <c r="D106"/>
  <c r="G96"/>
  <c r="F96"/>
  <c r="E96"/>
  <c r="D96"/>
  <c r="G88"/>
  <c r="F88"/>
  <c r="E88"/>
  <c r="D88"/>
  <c r="G79"/>
  <c r="F79"/>
  <c r="E79"/>
  <c r="D79"/>
  <c r="C79"/>
  <c r="C97" s="1"/>
  <c r="G76"/>
  <c r="F76"/>
  <c r="E76"/>
  <c r="D76"/>
  <c r="C67"/>
  <c r="G66"/>
  <c r="F66"/>
  <c r="E66"/>
  <c r="D66"/>
  <c r="G49"/>
  <c r="F49"/>
  <c r="E49"/>
  <c r="D49"/>
  <c r="G46"/>
  <c r="F46"/>
  <c r="E46"/>
  <c r="D46"/>
  <c r="G36"/>
  <c r="F36"/>
  <c r="E36"/>
  <c r="D36"/>
  <c r="G29"/>
  <c r="F29"/>
  <c r="E29"/>
  <c r="D29"/>
  <c r="G20"/>
  <c r="F20"/>
  <c r="E20"/>
  <c r="D20"/>
  <c r="C20"/>
  <c r="C37" s="1"/>
  <c r="G17"/>
  <c r="F17"/>
  <c r="E17"/>
  <c r="D17"/>
  <c r="G582" i="5"/>
  <c r="H582"/>
  <c r="I582"/>
  <c r="F582"/>
  <c r="E207" i="28"/>
  <c r="F207"/>
  <c r="G207"/>
  <c r="D207"/>
  <c r="G492" i="5"/>
  <c r="H492"/>
  <c r="I492"/>
  <c r="F492"/>
  <c r="E179" i="28"/>
  <c r="F179"/>
  <c r="G179"/>
  <c r="D179"/>
  <c r="E58"/>
  <c r="F58"/>
  <c r="G58"/>
  <c r="D58"/>
  <c r="C305"/>
  <c r="G304"/>
  <c r="F304"/>
  <c r="E304"/>
  <c r="D304"/>
  <c r="G297"/>
  <c r="F297"/>
  <c r="E297"/>
  <c r="D297"/>
  <c r="G287"/>
  <c r="F287"/>
  <c r="E287"/>
  <c r="D287"/>
  <c r="G284"/>
  <c r="F284"/>
  <c r="E284"/>
  <c r="D284"/>
  <c r="C275"/>
  <c r="G274"/>
  <c r="F274"/>
  <c r="E274"/>
  <c r="D274"/>
  <c r="G266"/>
  <c r="F266"/>
  <c r="E266"/>
  <c r="D266"/>
  <c r="G257"/>
  <c r="F257"/>
  <c r="E257"/>
  <c r="D257"/>
  <c r="G254"/>
  <c r="F254"/>
  <c r="E254"/>
  <c r="D254"/>
  <c r="C244"/>
  <c r="G243"/>
  <c r="F243"/>
  <c r="E243"/>
  <c r="D243"/>
  <c r="G236"/>
  <c r="F236"/>
  <c r="E236"/>
  <c r="D236"/>
  <c r="G228"/>
  <c r="F228"/>
  <c r="E228"/>
  <c r="D228"/>
  <c r="G225"/>
  <c r="F225"/>
  <c r="E225"/>
  <c r="D225"/>
  <c r="C216"/>
  <c r="G215"/>
  <c r="F215"/>
  <c r="E215"/>
  <c r="D215"/>
  <c r="G199"/>
  <c r="F199"/>
  <c r="E199"/>
  <c r="D199"/>
  <c r="G196"/>
  <c r="F196"/>
  <c r="E196"/>
  <c r="D196"/>
  <c r="C187"/>
  <c r="G186"/>
  <c r="F186"/>
  <c r="E186"/>
  <c r="D186"/>
  <c r="G170"/>
  <c r="F170"/>
  <c r="E170"/>
  <c r="D170"/>
  <c r="C170"/>
  <c r="G167"/>
  <c r="F167"/>
  <c r="E167"/>
  <c r="D167"/>
  <c r="C156"/>
  <c r="G155"/>
  <c r="F155"/>
  <c r="E155"/>
  <c r="D155"/>
  <c r="G147"/>
  <c r="F147"/>
  <c r="E147"/>
  <c r="D147"/>
  <c r="G139"/>
  <c r="F139"/>
  <c r="E139"/>
  <c r="D139"/>
  <c r="G136"/>
  <c r="F136"/>
  <c r="E136"/>
  <c r="D136"/>
  <c r="C126"/>
  <c r="G125"/>
  <c r="F125"/>
  <c r="E125"/>
  <c r="D125"/>
  <c r="G117"/>
  <c r="F117"/>
  <c r="E117"/>
  <c r="D117"/>
  <c r="G109"/>
  <c r="F109"/>
  <c r="E109"/>
  <c r="D109"/>
  <c r="G106"/>
  <c r="F106"/>
  <c r="E106"/>
  <c r="D106"/>
  <c r="G96"/>
  <c r="F96"/>
  <c r="E96"/>
  <c r="D96"/>
  <c r="G88"/>
  <c r="F88"/>
  <c r="E88"/>
  <c r="D88"/>
  <c r="G79"/>
  <c r="F79"/>
  <c r="E79"/>
  <c r="D79"/>
  <c r="C79"/>
  <c r="C97" s="1"/>
  <c r="G76"/>
  <c r="F76"/>
  <c r="E76"/>
  <c r="D76"/>
  <c r="C67"/>
  <c r="G66"/>
  <c r="F66"/>
  <c r="E66"/>
  <c r="D66"/>
  <c r="G49"/>
  <c r="F49"/>
  <c r="E49"/>
  <c r="D49"/>
  <c r="G46"/>
  <c r="F46"/>
  <c r="D46"/>
  <c r="C37"/>
  <c r="G36"/>
  <c r="F36"/>
  <c r="E36"/>
  <c r="D36"/>
  <c r="G20"/>
  <c r="F20"/>
  <c r="E20"/>
  <c r="D20"/>
  <c r="G17"/>
  <c r="F17"/>
  <c r="E17"/>
  <c r="D17"/>
  <c r="G257" i="30" l="1"/>
  <c r="F287"/>
  <c r="G67"/>
  <c r="F157"/>
  <c r="G287"/>
  <c r="E80"/>
  <c r="D141"/>
  <c r="D21"/>
  <c r="D216"/>
  <c r="F141"/>
  <c r="F171"/>
  <c r="D229"/>
  <c r="D244" s="1"/>
  <c r="G187"/>
  <c r="D97"/>
  <c r="E141"/>
  <c r="D171"/>
  <c r="G216"/>
  <c r="E216"/>
  <c r="D200"/>
  <c r="E37"/>
  <c r="E21"/>
  <c r="E97"/>
  <c r="F216"/>
  <c r="F37"/>
  <c r="D67"/>
  <c r="F80"/>
  <c r="D110"/>
  <c r="G200"/>
  <c r="G37"/>
  <c r="G80"/>
  <c r="E110"/>
  <c r="F187"/>
  <c r="E229"/>
  <c r="E244" s="1"/>
  <c r="D257"/>
  <c r="F67"/>
  <c r="F110"/>
  <c r="G171"/>
  <c r="F229"/>
  <c r="F244" s="1"/>
  <c r="D274"/>
  <c r="G50"/>
  <c r="G110"/>
  <c r="G229"/>
  <c r="G244" s="1"/>
  <c r="F257"/>
  <c r="D287"/>
  <c r="E287"/>
  <c r="G303"/>
  <c r="G50" i="28"/>
  <c r="G258"/>
  <c r="E140"/>
  <c r="F171"/>
  <c r="G80"/>
  <c r="E67"/>
  <c r="G244"/>
  <c r="E305"/>
  <c r="E21"/>
  <c r="D126"/>
  <c r="E244"/>
  <c r="D305"/>
  <c r="E187" i="30"/>
  <c r="E67"/>
  <c r="C304"/>
  <c r="F21"/>
  <c r="E50"/>
  <c r="F97"/>
  <c r="D128"/>
  <c r="D157"/>
  <c r="E200"/>
  <c r="E274"/>
  <c r="D303"/>
  <c r="D50"/>
  <c r="G21"/>
  <c r="F50"/>
  <c r="D80"/>
  <c r="G97"/>
  <c r="E128"/>
  <c r="E157"/>
  <c r="F200"/>
  <c r="F274"/>
  <c r="E303"/>
  <c r="F128"/>
  <c r="D187"/>
  <c r="G274"/>
  <c r="F303"/>
  <c r="D37"/>
  <c r="G128"/>
  <c r="G157"/>
  <c r="G97" i="28"/>
  <c r="G187"/>
  <c r="G156"/>
  <c r="D244"/>
  <c r="F37"/>
  <c r="E156"/>
  <c r="G37"/>
  <c r="D110"/>
  <c r="G216"/>
  <c r="F244"/>
  <c r="D258"/>
  <c r="E37"/>
  <c r="G275"/>
  <c r="C306"/>
  <c r="G67"/>
  <c r="E275"/>
  <c r="F305"/>
  <c r="D97"/>
  <c r="F275"/>
  <c r="G305"/>
  <c r="D67"/>
  <c r="E97"/>
  <c r="E126"/>
  <c r="D156"/>
  <c r="D171"/>
  <c r="D216"/>
  <c r="D37"/>
  <c r="F67"/>
  <c r="E50"/>
  <c r="F97"/>
  <c r="F126"/>
  <c r="E187"/>
  <c r="E216"/>
  <c r="G126"/>
  <c r="F156"/>
  <c r="F187"/>
  <c r="F216"/>
  <c r="F21"/>
  <c r="G21"/>
  <c r="D140"/>
  <c r="D200"/>
  <c r="D288"/>
  <c r="D50"/>
  <c r="D80"/>
  <c r="E110"/>
  <c r="F140"/>
  <c r="D187"/>
  <c r="E200"/>
  <c r="D275"/>
  <c r="E288"/>
  <c r="E80"/>
  <c r="F110"/>
  <c r="G140"/>
  <c r="F200"/>
  <c r="F288"/>
  <c r="D21"/>
  <c r="F50"/>
  <c r="F80"/>
  <c r="G110"/>
  <c r="G200"/>
  <c r="F258"/>
  <c r="G288"/>
  <c r="G304" i="30" l="1"/>
  <c r="E304"/>
  <c r="D304"/>
  <c r="F304"/>
  <c r="G306" i="28"/>
  <c r="F306"/>
  <c r="E306"/>
  <c r="D306"/>
  <c r="G859" i="1" l="1"/>
  <c r="H859"/>
  <c r="I859"/>
  <c r="F859"/>
  <c r="G674"/>
  <c r="H674"/>
  <c r="I674"/>
  <c r="F674"/>
  <c r="G837" i="5"/>
  <c r="H837"/>
  <c r="I837"/>
  <c r="F837"/>
  <c r="G750"/>
  <c r="H750"/>
  <c r="I750"/>
  <c r="F750"/>
  <c r="G660"/>
  <c r="H660"/>
  <c r="I660"/>
  <c r="F660"/>
  <c r="G237" l="1"/>
  <c r="H237"/>
  <c r="I237"/>
  <c r="F237"/>
  <c r="G795" i="1"/>
  <c r="H795"/>
  <c r="I795"/>
  <c r="F795"/>
  <c r="G821" l="1"/>
  <c r="H821"/>
  <c r="I821"/>
  <c r="F821"/>
  <c r="G818"/>
  <c r="H818"/>
  <c r="I818"/>
  <c r="F818"/>
  <c r="G888"/>
  <c r="H888"/>
  <c r="I888"/>
  <c r="F888"/>
  <c r="G733"/>
  <c r="H733"/>
  <c r="I733"/>
  <c r="F733"/>
  <c r="G774"/>
  <c r="H774"/>
  <c r="I774"/>
  <c r="F774"/>
  <c r="G249" l="1"/>
  <c r="H249"/>
  <c r="I249"/>
  <c r="F249"/>
  <c r="G400" i="5" l="1"/>
  <c r="H400"/>
  <c r="I400"/>
  <c r="F400"/>
  <c r="G866" l="1"/>
  <c r="H866"/>
  <c r="I866"/>
  <c r="F866"/>
  <c r="G720" l="1"/>
  <c r="H720"/>
  <c r="I720"/>
  <c r="F720"/>
  <c r="G697"/>
  <c r="H697"/>
  <c r="I697"/>
  <c r="F697"/>
  <c r="G711" i="1" l="1"/>
  <c r="H711"/>
  <c r="I711"/>
  <c r="F711"/>
  <c r="F698" i="5" l="1"/>
  <c r="I698"/>
  <c r="G626"/>
  <c r="H626"/>
  <c r="I626"/>
  <c r="F626"/>
  <c r="G698" l="1"/>
  <c r="H698"/>
  <c r="H356" i="1" l="1"/>
  <c r="G596" l="1"/>
  <c r="G771" i="5" l="1"/>
  <c r="H771"/>
  <c r="I771"/>
  <c r="F771"/>
  <c r="G343" l="1"/>
  <c r="H343"/>
  <c r="I343"/>
  <c r="F343"/>
  <c r="G268"/>
  <c r="H268"/>
  <c r="I268"/>
  <c r="F268"/>
  <c r="G103" i="1"/>
  <c r="H103"/>
  <c r="I103"/>
  <c r="F103"/>
  <c r="G92" i="5"/>
  <c r="H92"/>
  <c r="I92"/>
  <c r="F92"/>
  <c r="G617" i="1" l="1"/>
  <c r="H617"/>
  <c r="I617"/>
  <c r="F617"/>
  <c r="G558"/>
  <c r="H558"/>
  <c r="I558"/>
  <c r="G437"/>
  <c r="H437"/>
  <c r="I437"/>
  <c r="F437"/>
  <c r="G415"/>
  <c r="H415"/>
  <c r="I415"/>
  <c r="F415"/>
  <c r="G383"/>
  <c r="F383"/>
  <c r="G306" l="1"/>
  <c r="H306"/>
  <c r="I306"/>
  <c r="G279"/>
  <c r="H279"/>
  <c r="I279"/>
  <c r="F279"/>
  <c r="C344" i="5" l="1"/>
  <c r="C867" l="1"/>
  <c r="I798"/>
  <c r="H798"/>
  <c r="G798"/>
  <c r="F798"/>
  <c r="I795"/>
  <c r="H795"/>
  <c r="G795"/>
  <c r="F795"/>
  <c r="C772"/>
  <c r="I723"/>
  <c r="H723"/>
  <c r="G723"/>
  <c r="F723"/>
  <c r="C698"/>
  <c r="I629"/>
  <c r="H629"/>
  <c r="G629"/>
  <c r="F629"/>
  <c r="C604"/>
  <c r="I603"/>
  <c r="H603"/>
  <c r="G603"/>
  <c r="F603"/>
  <c r="I547"/>
  <c r="H547"/>
  <c r="G547"/>
  <c r="F547"/>
  <c r="I544"/>
  <c r="H544"/>
  <c r="G544"/>
  <c r="F544"/>
  <c r="C522"/>
  <c r="I521"/>
  <c r="H521"/>
  <c r="G521"/>
  <c r="F521"/>
  <c r="I450"/>
  <c r="H450"/>
  <c r="G450"/>
  <c r="F450"/>
  <c r="C450"/>
  <c r="I447"/>
  <c r="H447"/>
  <c r="G447"/>
  <c r="F447"/>
  <c r="C423"/>
  <c r="I422"/>
  <c r="H422"/>
  <c r="G422"/>
  <c r="F422"/>
  <c r="I369"/>
  <c r="H369"/>
  <c r="G369"/>
  <c r="F369"/>
  <c r="I366"/>
  <c r="H366"/>
  <c r="G366"/>
  <c r="F366"/>
  <c r="I323"/>
  <c r="H323"/>
  <c r="G323"/>
  <c r="F323"/>
  <c r="I295"/>
  <c r="H295"/>
  <c r="G295"/>
  <c r="F295"/>
  <c r="I292"/>
  <c r="H292"/>
  <c r="G292"/>
  <c r="F292"/>
  <c r="I205"/>
  <c r="H205"/>
  <c r="G205"/>
  <c r="F205"/>
  <c r="C205"/>
  <c r="I202"/>
  <c r="H202"/>
  <c r="G202"/>
  <c r="F202"/>
  <c r="C180"/>
  <c r="I179"/>
  <c r="H179"/>
  <c r="G179"/>
  <c r="F179"/>
  <c r="I120"/>
  <c r="H120"/>
  <c r="G120"/>
  <c r="G121" s="1"/>
  <c r="F120"/>
  <c r="I117"/>
  <c r="H117"/>
  <c r="F117"/>
  <c r="C93"/>
  <c r="I27"/>
  <c r="H27"/>
  <c r="G27"/>
  <c r="F27"/>
  <c r="I24"/>
  <c r="H24"/>
  <c r="G24"/>
  <c r="F24"/>
  <c r="C889" i="1"/>
  <c r="I736"/>
  <c r="H736"/>
  <c r="G736"/>
  <c r="F736"/>
  <c r="C736"/>
  <c r="C796" s="1"/>
  <c r="I642"/>
  <c r="H642"/>
  <c r="G642"/>
  <c r="F642"/>
  <c r="C712"/>
  <c r="I639"/>
  <c r="H639"/>
  <c r="G639"/>
  <c r="F639"/>
  <c r="I596"/>
  <c r="H596"/>
  <c r="F596"/>
  <c r="I561"/>
  <c r="I562" s="1"/>
  <c r="H561"/>
  <c r="H562" s="1"/>
  <c r="G561"/>
  <c r="G562" s="1"/>
  <c r="F561"/>
  <c r="C561"/>
  <c r="C618" s="1"/>
  <c r="F558"/>
  <c r="I535"/>
  <c r="H535"/>
  <c r="G535"/>
  <c r="F535"/>
  <c r="I464"/>
  <c r="H464"/>
  <c r="G464"/>
  <c r="F464"/>
  <c r="C536"/>
  <c r="I461"/>
  <c r="H461"/>
  <c r="G461"/>
  <c r="F461"/>
  <c r="C383"/>
  <c r="C438" s="1"/>
  <c r="I380"/>
  <c r="I384" s="1"/>
  <c r="H380"/>
  <c r="H384" s="1"/>
  <c r="G380"/>
  <c r="G384" s="1"/>
  <c r="F380"/>
  <c r="F384" s="1"/>
  <c r="I356"/>
  <c r="G356"/>
  <c r="F356"/>
  <c r="F306"/>
  <c r="C306"/>
  <c r="C357" s="1"/>
  <c r="I303"/>
  <c r="H303"/>
  <c r="G303"/>
  <c r="F303"/>
  <c r="I217"/>
  <c r="H217"/>
  <c r="G217"/>
  <c r="F217"/>
  <c r="C217"/>
  <c r="C280" s="1"/>
  <c r="I214"/>
  <c r="H214"/>
  <c r="G214"/>
  <c r="F214"/>
  <c r="I191"/>
  <c r="H191"/>
  <c r="G191"/>
  <c r="F191"/>
  <c r="I131"/>
  <c r="H131"/>
  <c r="G131"/>
  <c r="F131"/>
  <c r="C192"/>
  <c r="I128"/>
  <c r="H128"/>
  <c r="G128"/>
  <c r="F128"/>
  <c r="I74"/>
  <c r="H74"/>
  <c r="G74"/>
  <c r="F74"/>
  <c r="I27"/>
  <c r="H27"/>
  <c r="G27"/>
  <c r="F27"/>
  <c r="C27"/>
  <c r="C104" s="1"/>
  <c r="I24"/>
  <c r="H24"/>
  <c r="G24"/>
  <c r="F24"/>
  <c r="F799" i="5" l="1"/>
  <c r="H737" i="1"/>
  <c r="H548" i="5"/>
  <c r="G548"/>
  <c r="I548"/>
  <c r="F822" i="1"/>
  <c r="I822"/>
  <c r="H451" i="5"/>
  <c r="F562" i="1"/>
  <c r="I344" i="5"/>
  <c r="F269"/>
  <c r="G344"/>
  <c r="I269"/>
  <c r="F344"/>
  <c r="H724"/>
  <c r="H93"/>
  <c r="H344"/>
  <c r="G269"/>
  <c r="H269"/>
  <c r="C269"/>
  <c r="I121"/>
  <c r="I206"/>
  <c r="H799"/>
  <c r="G370"/>
  <c r="F370"/>
  <c r="F423"/>
  <c r="F548"/>
  <c r="H121"/>
  <c r="H206"/>
  <c r="I180"/>
  <c r="G423"/>
  <c r="G296"/>
  <c r="H423"/>
  <c r="G93"/>
  <c r="G206"/>
  <c r="H296"/>
  <c r="F724"/>
  <c r="H772"/>
  <c r="F772"/>
  <c r="G772"/>
  <c r="F522"/>
  <c r="F604"/>
  <c r="I772"/>
  <c r="F180"/>
  <c r="H180"/>
  <c r="F451"/>
  <c r="F28"/>
  <c r="G522"/>
  <c r="F867"/>
  <c r="G28"/>
  <c r="G180"/>
  <c r="I296"/>
  <c r="H370"/>
  <c r="H522"/>
  <c r="H28"/>
  <c r="F93"/>
  <c r="F121"/>
  <c r="I604"/>
  <c r="I93"/>
  <c r="I28"/>
  <c r="F296"/>
  <c r="I370"/>
  <c r="I423"/>
  <c r="G867"/>
  <c r="F206"/>
  <c r="I522"/>
  <c r="G799"/>
  <c r="I724"/>
  <c r="I867"/>
  <c r="I799"/>
  <c r="G604"/>
  <c r="H867"/>
  <c r="H604"/>
  <c r="F132" i="1"/>
  <c r="I643"/>
  <c r="I712" s="1"/>
  <c r="F643"/>
  <c r="G132"/>
  <c r="H218"/>
  <c r="H643"/>
  <c r="H712" s="1"/>
  <c r="G643"/>
  <c r="G712" s="1"/>
  <c r="H822"/>
  <c r="F465"/>
  <c r="G218"/>
  <c r="G28"/>
  <c r="F307"/>
  <c r="F737"/>
  <c r="I192"/>
  <c r="F357"/>
  <c r="I438"/>
  <c r="G536"/>
  <c r="I357"/>
  <c r="F438"/>
  <c r="F218"/>
  <c r="I307"/>
  <c r="I536"/>
  <c r="I737"/>
  <c r="G104"/>
  <c r="H28"/>
  <c r="I218"/>
  <c r="I465"/>
  <c r="H796"/>
  <c r="F889"/>
  <c r="I28"/>
  <c r="H618"/>
  <c r="F28"/>
  <c r="H132"/>
  <c r="G618"/>
  <c r="G737"/>
  <c r="F618"/>
  <c r="F796"/>
  <c r="G192"/>
  <c r="G357"/>
  <c r="F536"/>
  <c r="G822"/>
  <c r="H357"/>
  <c r="H536"/>
  <c r="H465"/>
  <c r="G889"/>
  <c r="I889"/>
  <c r="I104"/>
  <c r="H438"/>
  <c r="H104"/>
  <c r="I796"/>
  <c r="F192"/>
  <c r="C890"/>
  <c r="F104"/>
  <c r="I132"/>
  <c r="G307"/>
  <c r="G796"/>
  <c r="H889"/>
  <c r="G438"/>
  <c r="I618"/>
  <c r="H192"/>
  <c r="H307"/>
  <c r="F280"/>
  <c r="H280"/>
  <c r="G280"/>
  <c r="I280"/>
  <c r="F712" l="1"/>
  <c r="C868" i="5"/>
  <c r="G868"/>
  <c r="F868"/>
  <c r="I868"/>
  <c r="H868"/>
  <c r="I890" i="1"/>
  <c r="F890"/>
  <c r="H890"/>
  <c r="G890"/>
</calcChain>
</file>

<file path=xl/sharedStrings.xml><?xml version="1.0" encoding="utf-8"?>
<sst xmlns="http://schemas.openxmlformats.org/spreadsheetml/2006/main" count="3946" uniqueCount="436">
  <si>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</si>
  <si>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</si>
  <si>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</si>
  <si>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</si>
  <si>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</si>
  <si>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</si>
  <si>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</si>
  <si>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</si>
  <si>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</si>
  <si>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</si>
  <si>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</si>
  <si>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</si>
  <si>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</si>
  <si>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</si>
  <si>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</si>
  <si>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</si>
  <si>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</si>
  <si>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</si>
  <si>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</si>
  <si>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</si>
  <si>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</si>
  <si>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</si>
  <si>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</si>
  <si>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</si>
  <si>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№1 Дели2010</t>
  </si>
  <si>
    <t>Батон нарезной</t>
  </si>
  <si>
    <t>Итого:</t>
  </si>
  <si>
    <t>Сок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</si>
  <si>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</si>
  <si>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</si>
  <si>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</si>
  <si>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</si>
  <si>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</si>
  <si>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</si>
  <si>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</si>
  <si>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</si>
  <si>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</si>
  <si>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</si>
  <si>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</si>
  <si>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</si>
  <si>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</si>
  <si>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</si>
  <si>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</si>
  <si>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</si>
  <si>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</si>
  <si>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</si>
  <si>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</si>
  <si>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</si>
  <si>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</si>
  <si>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Пирожок печёный с повидлом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</si>
  <si>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</si>
  <si>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</si>
  <si>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</si>
  <si>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</si>
  <si>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</si>
  <si>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</si>
  <si>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</si>
  <si>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</si>
  <si>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</si>
  <si>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</si>
  <si>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</si>
  <si>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</si>
  <si>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</si>
  <si>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</si>
  <si>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</si>
  <si>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</si>
  <si>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</si>
  <si>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</si>
  <si>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</si>
  <si>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</si>
  <si>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</si>
  <si>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</si>
  <si>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</si>
  <si>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</si>
  <si>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</si>
  <si>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</si>
  <si>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</si>
  <si>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</si>
  <si>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</si>
  <si>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</si>
  <si>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</si>
  <si>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</si>
  <si>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</si>
  <si>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</si>
  <si>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</si>
  <si>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</si>
  <si>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</si>
  <si>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</si>
  <si>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</si>
  <si>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</si>
  <si>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</si>
  <si>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</si>
  <si>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</si>
  <si>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</si>
  <si>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</si>
  <si>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</si>
  <si>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</si>
  <si>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</si>
  <si>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</si>
  <si>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</si>
  <si>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</si>
  <si>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</si>
  <si>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</si>
  <si>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</si>
  <si>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</si>
  <si>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</si>
  <si>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</si>
  <si>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</si>
  <si>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150/20</t>
  </si>
  <si>
    <t>День 7 - ой</t>
  </si>
  <si>
    <t>лук репчатый</t>
  </si>
  <si>
    <t>Масса тушеного мяса</t>
  </si>
  <si>
    <t>День 8 - ой</t>
  </si>
  <si>
    <t>Помидоры свежие</t>
  </si>
  <si>
    <t>ряженка</t>
  </si>
  <si>
    <t>130/20</t>
  </si>
  <si>
    <t>День 9 - ый</t>
  </si>
  <si>
    <t>Бульон или вода</t>
  </si>
  <si>
    <t>150/5</t>
  </si>
  <si>
    <t>Крупа гречневая</t>
  </si>
  <si>
    <t>День 10 - ый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</si>
  <si>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</si>
  <si>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</si>
  <si>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</si>
  <si>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</si>
  <si>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</si>
  <si>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</si>
  <si>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</si>
  <si>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</si>
  <si>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</si>
  <si>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</si>
  <si>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</si>
  <si>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</si>
  <si>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</si>
  <si>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</si>
  <si>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</si>
  <si>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</si>
  <si>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</si>
  <si>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</si>
  <si>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</si>
  <si>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Сухофрукты</t>
  </si>
  <si>
    <t>Урюк</t>
  </si>
  <si>
    <t>Фарш из говядины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</si>
  <si>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</si>
  <si>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</si>
  <si>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</si>
  <si>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</si>
  <si>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</si>
  <si>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</si>
  <si>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</si>
  <si>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</si>
  <si>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</si>
  <si>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</si>
  <si>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</si>
  <si>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</si>
  <si>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</si>
  <si>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</si>
  <si>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</si>
  <si>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</si>
  <si>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</si>
  <si>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</si>
  <si>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</si>
  <si>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100/20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</si>
  <si>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</si>
  <si>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</si>
  <si>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</si>
  <si>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</si>
  <si>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</si>
  <si>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</si>
  <si>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</si>
  <si>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130/15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</si>
  <si>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</si>
  <si>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</si>
  <si>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</si>
  <si>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Примечание: расход хлеба пшеничного с учетом расхода сухарей панировочных</t>
  </si>
  <si>
    <t xml:space="preserve">                                     Расход продуктов  ДОУ  </t>
  </si>
  <si>
    <t>Птица</t>
  </si>
  <si>
    <t>Каша пшенная молочная с маслом</t>
  </si>
  <si>
    <t>птица</t>
  </si>
  <si>
    <t>крупа манная</t>
  </si>
  <si>
    <t>тесто дрожжевое</t>
  </si>
  <si>
    <t>Вода для фарша</t>
  </si>
  <si>
    <t>фарш из говядины</t>
  </si>
  <si>
    <t>Икра кабачковая</t>
  </si>
  <si>
    <t>Каша полбяная молочная с маслом</t>
  </si>
  <si>
    <t>перец</t>
  </si>
  <si>
    <t>крупа рисовая</t>
  </si>
  <si>
    <t>морковь</t>
  </si>
  <si>
    <t>ТТК №7</t>
  </si>
  <si>
    <t>ТТК №8</t>
  </si>
  <si>
    <t>ТТК №6</t>
  </si>
  <si>
    <t>ТТК №5</t>
  </si>
  <si>
    <t>яблоко</t>
  </si>
  <si>
    <t>яблочный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</si>
  <si>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</si>
  <si>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</si>
  <si>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</si>
  <si>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</si>
  <si>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</si>
  <si>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</si>
  <si>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Рагу из птицы с овощами</t>
  </si>
  <si>
    <t>повидло фруктовое</t>
  </si>
  <si>
    <t>цыплята</t>
  </si>
  <si>
    <t>говядина</t>
  </si>
  <si>
    <t>200/15/6</t>
  </si>
  <si>
    <t>200/15/5</t>
  </si>
  <si>
    <t>150/10/10</t>
  </si>
  <si>
    <t>картофель</t>
  </si>
  <si>
    <t>150/10/5</t>
  </si>
  <si>
    <t>№88 Дели 2016</t>
  </si>
  <si>
    <t>№73 Дели 2016</t>
  </si>
  <si>
    <t>№86 Дели 2016</t>
  </si>
  <si>
    <t>№63 Дели 2016</t>
  </si>
  <si>
    <t>ТТК№139</t>
  </si>
  <si>
    <t>№437 Дели2016</t>
  </si>
  <si>
    <t>№137 Партнер 2014</t>
  </si>
  <si>
    <t>№218 Дели 2016</t>
  </si>
  <si>
    <t>№64 "Партнер"2014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</si>
  <si>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</si>
  <si>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</si>
  <si>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</si>
  <si>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</si>
  <si>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</si>
  <si>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</si>
  <si>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соус томатный</t>
  </si>
  <si>
    <t>Омлет натуральный</t>
  </si>
  <si>
    <t>масса омлетной смеси</t>
  </si>
  <si>
    <t>№229 Дели2016</t>
  </si>
  <si>
    <t>Суп из овощей с мясными фрикадельками, со сметаной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</si>
  <si>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</si>
  <si>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</si>
  <si>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</si>
  <si>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</si>
  <si>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</si>
  <si>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</si>
  <si>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</si>
  <si>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</si>
  <si>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</si>
  <si>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</si>
  <si>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</si>
  <si>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</si>
  <si>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</si>
  <si>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</si>
  <si>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</si>
  <si>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</si>
  <si>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</si>
  <si>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</si>
  <si>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</si>
  <si>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мука пшеничная</t>
  </si>
  <si>
    <t>45/45</t>
  </si>
  <si>
    <t>Каша гречневая вязкая</t>
  </si>
  <si>
    <t>150/3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</si>
  <si>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</si>
  <si>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</si>
  <si>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</si>
  <si>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</si>
  <si>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</si>
  <si>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№ 411 Дели2016</t>
  </si>
  <si>
    <t>№ 250 Дели 2016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</si>
  <si>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</si>
  <si>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</si>
  <si>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</si>
  <si>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</si>
  <si>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</si>
  <si>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</si>
  <si>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</si>
  <si>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</si>
  <si>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</si>
  <si>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</si>
  <si>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</si>
  <si>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</si>
  <si>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</si>
  <si>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</si>
  <si>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</si>
  <si>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</si>
  <si>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</si>
  <si>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</si>
  <si>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"Согласовано"</t>
  </si>
  <si>
    <t>Меню-раскладка к примерному 10-дневному меню</t>
  </si>
  <si>
    <t>от 3-7 лет</t>
  </si>
  <si>
    <t>№386Дели2016</t>
  </si>
  <si>
    <t>"Утверждаю"</t>
  </si>
  <si>
    <t>__________________________</t>
  </si>
  <si>
    <t>от 1-3 лет</t>
  </si>
  <si>
    <t>51,3-54-56,7</t>
  </si>
  <si>
    <t>130/3</t>
  </si>
  <si>
    <t>урюк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</si>
  <si>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</si>
  <si>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</si>
  <si>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</si>
  <si>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</si>
  <si>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</si>
  <si>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</si>
  <si>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</si>
  <si>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</si>
  <si>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</si>
  <si>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</si>
  <si>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</si>
  <si>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</si>
  <si>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</si>
  <si>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</si>
  <si>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</si>
  <si>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</si>
  <si>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</si>
  <si>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</si>
  <si>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</si>
  <si>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180/5/5</t>
  </si>
  <si>
    <t>Индейка филе</t>
  </si>
  <si>
    <t>Напиток шиповника</t>
  </si>
  <si>
    <t>индейка филе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</si>
  <si>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</si>
  <si>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</si>
  <si>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</si>
  <si>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</si>
  <si>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</si>
  <si>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№321 Дели 2016</t>
  </si>
  <si>
    <t>150/4/4</t>
  </si>
  <si>
    <t>150/4</t>
  </si>
  <si>
    <t>кефир</t>
  </si>
  <si>
    <t>крекер</t>
  </si>
  <si>
    <t>25/5/3</t>
  </si>
  <si>
    <t>ТТК №63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</si>
  <si>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</si>
  <si>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</si>
  <si>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</si>
  <si>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</si>
  <si>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</si>
  <si>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</si>
  <si>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</si>
  <si>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</si>
  <si>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</si>
  <si>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</si>
  <si>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Салат из свежей капусты</t>
  </si>
  <si>
    <t>капуста свежая</t>
  </si>
  <si>
    <t>70/10</t>
  </si>
  <si>
    <t>Тефтели из говядины с соусом томатным</t>
  </si>
  <si>
    <t>ТТК № 1152 от 09.10.2020 и №364 С-Петербург 2008</t>
  </si>
  <si>
    <t>Салат из  свежей капусты</t>
  </si>
  <si>
    <t>№21, Дели 2016</t>
  </si>
  <si>
    <t>№82 Дели 2016</t>
  </si>
  <si>
    <t>куриная грудка</t>
  </si>
  <si>
    <t>ТТК №91</t>
  </si>
  <si>
    <t>Кисель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</si>
  <si>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</si>
  <si>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</si>
  <si>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</si>
  <si>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</si>
  <si>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</si>
  <si>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</si>
  <si>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</si>
  <si>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Капуста тушеная с мясом</t>
  </si>
  <si>
    <t>№54-10М Сборник рецептур Москва</t>
  </si>
  <si>
    <t>стр563,сб1996</t>
  </si>
  <si>
    <t>вафли</t>
  </si>
  <si>
    <t>1/2шт</t>
  </si>
  <si>
    <t>№227 Дели 2016</t>
  </si>
  <si>
    <t>1 неделя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</si>
  <si>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</si>
  <si>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</si>
  <si>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Дорожная</t>
  </si>
  <si>
    <t>№453 Дели 2016</t>
  </si>
  <si>
    <t>крошка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</si>
  <si>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</si>
  <si>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</si>
  <si>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</si>
  <si>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</si>
  <si>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Суп молочный с вермишелью</t>
  </si>
  <si>
    <t xml:space="preserve">Котлеты рубленые  из  птицы  </t>
  </si>
  <si>
    <t>Капуста тушеная (в сметанном соусе)</t>
  </si>
  <si>
    <t>ТТК№53Д</t>
  </si>
  <si>
    <t>№100 Дели 2016</t>
  </si>
  <si>
    <t>Ватрушка с сыром</t>
  </si>
  <si>
    <t>Суп вермишелевый с картофелем и курицей</t>
  </si>
  <si>
    <t>200/10/6</t>
  </si>
  <si>
    <t>Свекольник с курицей, со сметаной</t>
  </si>
  <si>
    <t xml:space="preserve">Тефтели из говядины </t>
  </si>
  <si>
    <t>20/100</t>
  </si>
  <si>
    <t>100/10</t>
  </si>
  <si>
    <t>535</t>
  </si>
  <si>
    <t>Гуляш  из куриной грудки</t>
  </si>
  <si>
    <t>120/25</t>
  </si>
  <si>
    <t>масло растительное</t>
  </si>
  <si>
    <t>Соус</t>
  </si>
  <si>
    <t>ТТК №4Д</t>
  </si>
  <si>
    <t>картофель, овощи (морковь, свекла, капуста, лук …) рассчитаны с учетом сезонности</t>
  </si>
  <si>
    <t>Фруктовое пюре</t>
  </si>
  <si>
    <t>печенье КП</t>
  </si>
  <si>
    <t xml:space="preserve">печенье </t>
  </si>
  <si>
    <t>Пудинг из творога с рисом с повидлом</t>
  </si>
  <si>
    <t xml:space="preserve">ТТК № 1152 от 09.10.2020 </t>
  </si>
  <si>
    <t>от 3-7 лет с 7-12 часовым пребыванием</t>
  </si>
  <si>
    <t>Кол-во израсходованных продуктов за 10 дней</t>
  </si>
  <si>
    <t>печенье</t>
  </si>
  <si>
    <t>№ 205,справ.М2003</t>
  </si>
  <si>
    <t>25/7/3</t>
  </si>
  <si>
    <t>200/3</t>
  </si>
  <si>
    <t>крупа ячневая</t>
  </si>
  <si>
    <t>Каша ячневая молочная с маслом</t>
  </si>
  <si>
    <t>№394, Дели 2016</t>
  </si>
  <si>
    <t>сухофрукты</t>
  </si>
  <si>
    <t xml:space="preserve">  </t>
  </si>
  <si>
    <t>110/10</t>
  </si>
  <si>
    <t>Соус мясной "Смак"</t>
  </si>
  <si>
    <t>ТТК № 1523 от 28.07.2021</t>
  </si>
  <si>
    <t>110/2,5</t>
  </si>
  <si>
    <t>Суфле из творога с молоком сгущенным</t>
  </si>
  <si>
    <t>Суп с гречневой крупой и картофелем  с курицей</t>
  </si>
  <si>
    <t>200/6</t>
  </si>
  <si>
    <t>Суп из овощей, со сметаной</t>
  </si>
  <si>
    <t>Свекольник с курицей , со сметаной</t>
  </si>
  <si>
    <t>Суп картофельный с горохом с курицей и гренками</t>
  </si>
  <si>
    <t>200/10/10</t>
  </si>
  <si>
    <t>200/10</t>
  </si>
  <si>
    <t>1100-1500</t>
  </si>
  <si>
    <t>1350-1800</t>
  </si>
  <si>
    <t>,</t>
  </si>
  <si>
    <t>№399 Сб.Дели2010</t>
  </si>
  <si>
    <t>Суп с рисовой крупой и картофелем  с курицей</t>
  </si>
  <si>
    <t>№124 сб.шк.2004</t>
  </si>
  <si>
    <t>Помидоры свежие порционно</t>
  </si>
  <si>
    <t>Ежики рыбные с рисом</t>
  </si>
  <si>
    <t>60/30</t>
  </si>
  <si>
    <t>Ежики рыбные с рисом пф 74гр</t>
  </si>
  <si>
    <t>ТТК №32Д</t>
  </si>
  <si>
    <t>Ежики рыбные с рисом в томатном соусе</t>
  </si>
  <si>
    <t>Апельсин</t>
  </si>
  <si>
    <t>Компот из свежих яблок</t>
  </si>
  <si>
    <t>№ 390 Дели 2016</t>
  </si>
  <si>
    <t>яблоки</t>
  </si>
  <si>
    <t>Рассольник ленинградский с мясными фрикадельками, со сметаной</t>
  </si>
  <si>
    <t xml:space="preserve">Салат из свеклы </t>
  </si>
  <si>
    <t>№34, Дели2016</t>
  </si>
  <si>
    <t xml:space="preserve">Салат из моркови </t>
  </si>
  <si>
    <t>№42 Дели2016г</t>
  </si>
  <si>
    <t>№21 Дели2016</t>
  </si>
  <si>
    <t>Сентябрь 2025г</t>
  </si>
</sst>
</file>

<file path=xl/styles.xml><?xml version="1.0" encoding="utf-8"?>
<styleSheet xmlns="http://schemas.openxmlformats.org/spreadsheetml/2006/main">
  <numFmts count="3">
    <numFmt numFmtId="164" formatCode="_-* #,##0.00\ _₽_-;\-* #,##0.00\ _₽_-;_-* &quot;-&quot;??\ _₽_-;_-@_-"/>
    <numFmt numFmtId="165" formatCode="0.0"/>
    <numFmt numFmtId="166" formatCode="0.000"/>
  </numFmts>
  <fonts count="25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16" fillId="0" borderId="0" applyFont="0" applyFill="0" applyBorder="0" applyAlignment="0" applyProtection="0"/>
  </cellStyleXfs>
  <cellXfs count="506">
    <xf numFmtId="0" fontId="0" fillId="0" borderId="0" xfId="0"/>
    <xf numFmtId="0" fontId="1" fillId="0" borderId="0" xfId="0" applyFont="1"/>
    <xf numFmtId="2" fontId="1" fillId="2" borderId="9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10" fillId="0" borderId="0" xfId="0" applyFont="1"/>
    <xf numFmtId="0" fontId="0" fillId="0" borderId="0" xfId="0" applyAlignment="1">
      <alignment wrapText="1"/>
    </xf>
    <xf numFmtId="0" fontId="0" fillId="6" borderId="0" xfId="0" applyFill="1"/>
    <xf numFmtId="0" fontId="0" fillId="7" borderId="0" xfId="0" applyFill="1"/>
    <xf numFmtId="0" fontId="10" fillId="6" borderId="0" xfId="0" applyFont="1" applyFill="1"/>
    <xf numFmtId="0" fontId="10" fillId="7" borderId="0" xfId="0" applyFont="1" applyFill="1"/>
    <xf numFmtId="0" fontId="0" fillId="3" borderId="0" xfId="0" applyFill="1"/>
    <xf numFmtId="0" fontId="11" fillId="0" borderId="0" xfId="0" applyFont="1"/>
    <xf numFmtId="0" fontId="10" fillId="2" borderId="0" xfId="0" applyFont="1" applyFill="1"/>
    <xf numFmtId="0" fontId="11" fillId="2" borderId="0" xfId="0" applyFont="1" applyFill="1"/>
    <xf numFmtId="0" fontId="0" fillId="8" borderId="0" xfId="0" applyFill="1"/>
    <xf numFmtId="0" fontId="10" fillId="3" borderId="0" xfId="0" applyFont="1" applyFill="1"/>
    <xf numFmtId="0" fontId="0" fillId="5" borderId="0" xfId="0" applyFill="1"/>
    <xf numFmtId="0" fontId="8" fillId="0" borderId="0" xfId="0" applyFont="1"/>
    <xf numFmtId="0" fontId="14" fillId="0" borderId="0" xfId="0" applyFont="1"/>
    <xf numFmtId="0" fontId="10" fillId="9" borderId="0" xfId="0" applyFont="1" applyFill="1"/>
    <xf numFmtId="0" fontId="10" fillId="8" borderId="0" xfId="0" applyFont="1" applyFill="1"/>
    <xf numFmtId="0" fontId="0" fillId="10" borderId="0" xfId="0" applyFill="1"/>
    <xf numFmtId="0" fontId="5" fillId="11" borderId="17" xfId="0" applyFont="1" applyFill="1" applyBorder="1"/>
    <xf numFmtId="0" fontId="5" fillId="11" borderId="18" xfId="0" applyFont="1" applyFill="1" applyBorder="1"/>
    <xf numFmtId="0" fontId="4" fillId="11" borderId="9" xfId="0" applyFont="1" applyFill="1" applyBorder="1" applyAlignment="1">
      <alignment horizontal="left"/>
    </xf>
    <xf numFmtId="0" fontId="5" fillId="11" borderId="26" xfId="0" applyFont="1" applyFill="1" applyBorder="1"/>
    <xf numFmtId="0" fontId="5" fillId="11" borderId="12" xfId="0" applyFont="1" applyFill="1" applyBorder="1"/>
    <xf numFmtId="0" fontId="4" fillId="11" borderId="9" xfId="0" applyFont="1" applyFill="1" applyBorder="1"/>
    <xf numFmtId="0" fontId="4" fillId="11" borderId="9" xfId="0" applyFont="1" applyFill="1" applyBorder="1" applyAlignment="1">
      <alignment horizontal="center"/>
    </xf>
    <xf numFmtId="0" fontId="0" fillId="2" borderId="0" xfId="0" applyFill="1" applyAlignment="1">
      <alignment wrapText="1"/>
    </xf>
    <xf numFmtId="0" fontId="17" fillId="0" borderId="0" xfId="0" applyFont="1"/>
    <xf numFmtId="0" fontId="18" fillId="0" borderId="0" xfId="0" applyFont="1"/>
    <xf numFmtId="0" fontId="17" fillId="2" borderId="0" xfId="0" applyFont="1" applyFill="1"/>
    <xf numFmtId="0" fontId="18" fillId="2" borderId="0" xfId="0" applyFont="1" applyFill="1"/>
    <xf numFmtId="0" fontId="0" fillId="12" borderId="0" xfId="0" applyFill="1"/>
    <xf numFmtId="0" fontId="11" fillId="12" borderId="0" xfId="0" applyFont="1" applyFill="1"/>
    <xf numFmtId="0" fontId="18" fillId="9" borderId="0" xfId="0" applyFont="1" applyFill="1"/>
    <xf numFmtId="0" fontId="18" fillId="0" borderId="0" xfId="0" applyFont="1" applyFill="1"/>
    <xf numFmtId="0" fontId="21" fillId="0" borderId="0" xfId="0" applyFont="1" applyFill="1" applyAlignment="1">
      <alignment vertical="top" wrapText="1"/>
    </xf>
    <xf numFmtId="0" fontId="21" fillId="0" borderId="0" xfId="0" applyFont="1" applyFill="1" applyAlignment="1">
      <alignment wrapText="1"/>
    </xf>
    <xf numFmtId="2" fontId="21" fillId="0" borderId="0" xfId="0" applyNumberFormat="1" applyFont="1" applyFill="1" applyAlignment="1">
      <alignment wrapText="1"/>
    </xf>
    <xf numFmtId="0" fontId="21" fillId="0" borderId="0" xfId="0" applyFont="1" applyFill="1" applyAlignment="1">
      <alignment vertical="top"/>
    </xf>
    <xf numFmtId="0" fontId="21" fillId="0" borderId="0" xfId="0" applyFont="1" applyFill="1"/>
    <xf numFmtId="0" fontId="21" fillId="0" borderId="0" xfId="0" applyFont="1" applyFill="1" applyAlignment="1">
      <alignment horizontal="right"/>
    </xf>
    <xf numFmtId="2" fontId="21" fillId="0" borderId="0" xfId="0" applyNumberFormat="1" applyFont="1" applyFill="1"/>
    <xf numFmtId="0" fontId="21" fillId="0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17" fillId="0" borderId="0" xfId="0" applyFont="1" applyFill="1"/>
    <xf numFmtId="0" fontId="0" fillId="0" borderId="0" xfId="0" applyFill="1"/>
    <xf numFmtId="0" fontId="10" fillId="0" borderId="0" xfId="0" applyFont="1" applyFill="1"/>
    <xf numFmtId="0" fontId="20" fillId="0" borderId="5" xfId="0" applyFont="1" applyFill="1" applyBorder="1" applyAlignment="1">
      <alignment wrapText="1"/>
    </xf>
    <xf numFmtId="0" fontId="19" fillId="0" borderId="0" xfId="0" applyFont="1" applyFill="1"/>
    <xf numFmtId="0" fontId="13" fillId="0" borderId="0" xfId="0" applyFont="1" applyFill="1"/>
    <xf numFmtId="0" fontId="11" fillId="0" borderId="0" xfId="0" applyFont="1" applyFill="1"/>
    <xf numFmtId="0" fontId="9" fillId="0" borderId="0" xfId="0" applyFont="1" applyFill="1"/>
    <xf numFmtId="0" fontId="0" fillId="0" borderId="0" xfId="0" applyFill="1" applyAlignment="1">
      <alignment wrapText="1"/>
    </xf>
    <xf numFmtId="0" fontId="11" fillId="0" borderId="0" xfId="0" applyFont="1" applyFill="1" applyAlignment="1">
      <alignment wrapText="1"/>
    </xf>
    <xf numFmtId="0" fontId="20" fillId="0" borderId="0" xfId="0" applyFont="1" applyFill="1"/>
    <xf numFmtId="0" fontId="24" fillId="0" borderId="0" xfId="0" applyFont="1" applyFill="1" applyAlignment="1">
      <alignment wrapText="1"/>
    </xf>
    <xf numFmtId="0" fontId="24" fillId="0" borderId="6" xfId="0" applyFont="1" applyFill="1" applyBorder="1" applyAlignment="1">
      <alignment horizontal="center" wrapText="1"/>
    </xf>
    <xf numFmtId="2" fontId="24" fillId="0" borderId="0" xfId="0" applyNumberFormat="1" applyFont="1" applyFill="1" applyAlignment="1">
      <alignment horizontal="center" wrapText="1"/>
    </xf>
    <xf numFmtId="2" fontId="24" fillId="0" borderId="6" xfId="0" applyNumberFormat="1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left" wrapText="1"/>
    </xf>
    <xf numFmtId="0" fontId="24" fillId="0" borderId="5" xfId="0" applyFont="1" applyFill="1" applyBorder="1" applyAlignment="1">
      <alignment horizontal="center" wrapText="1"/>
    </xf>
    <xf numFmtId="0" fontId="24" fillId="0" borderId="0" xfId="0" applyFont="1" applyFill="1" applyAlignment="1">
      <alignment horizontal="center" wrapText="1"/>
    </xf>
    <xf numFmtId="1" fontId="24" fillId="0" borderId="5" xfId="0" applyNumberFormat="1" applyFont="1" applyFill="1" applyBorder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left"/>
    </xf>
    <xf numFmtId="0" fontId="24" fillId="0" borderId="2" xfId="0" applyFont="1" applyFill="1" applyBorder="1"/>
    <xf numFmtId="0" fontId="24" fillId="0" borderId="2" xfId="0" applyFont="1" applyFill="1" applyBorder="1" applyAlignment="1">
      <alignment horizontal="center"/>
    </xf>
    <xf numFmtId="2" fontId="24" fillId="0" borderId="3" xfId="0" applyNumberFormat="1" applyFont="1" applyFill="1" applyBorder="1" applyAlignment="1">
      <alignment horizontal="center"/>
    </xf>
    <xf numFmtId="49" fontId="24" fillId="0" borderId="2" xfId="0" applyNumberFormat="1" applyFont="1" applyFill="1" applyBorder="1" applyAlignment="1">
      <alignment horizontal="center"/>
    </xf>
    <xf numFmtId="0" fontId="24" fillId="0" borderId="3" xfId="0" applyFont="1" applyFill="1" applyBorder="1" applyAlignment="1">
      <alignment horizontal="center"/>
    </xf>
    <xf numFmtId="1" fontId="24" fillId="0" borderId="2" xfId="0" applyNumberFormat="1" applyFont="1" applyFill="1" applyBorder="1" applyAlignment="1">
      <alignment horizontal="center"/>
    </xf>
    <xf numFmtId="0" fontId="24" fillId="0" borderId="3" xfId="0" applyFont="1" applyFill="1" applyBorder="1" applyAlignment="1">
      <alignment horizontal="left"/>
    </xf>
    <xf numFmtId="2" fontId="24" fillId="0" borderId="5" xfId="0" applyNumberFormat="1" applyFont="1" applyFill="1" applyBorder="1" applyAlignment="1">
      <alignment horizontal="center"/>
    </xf>
    <xf numFmtId="49" fontId="24" fillId="0" borderId="6" xfId="0" applyNumberFormat="1" applyFont="1" applyFill="1" applyBorder="1" applyAlignment="1">
      <alignment horizontal="center"/>
    </xf>
    <xf numFmtId="1" fontId="24" fillId="0" borderId="6" xfId="0" applyNumberFormat="1" applyFont="1" applyFill="1" applyBorder="1" applyAlignment="1">
      <alignment horizontal="center"/>
    </xf>
    <xf numFmtId="0" fontId="0" fillId="0" borderId="0" xfId="0" applyFill="1" applyBorder="1"/>
    <xf numFmtId="0" fontId="14" fillId="0" borderId="0" xfId="0" applyFont="1" applyFill="1"/>
    <xf numFmtId="0" fontId="8" fillId="0" borderId="0" xfId="0" applyFont="1" applyFill="1"/>
    <xf numFmtId="0" fontId="21" fillId="0" borderId="15" xfId="0" applyFont="1" applyFill="1" applyBorder="1" applyAlignment="1">
      <alignment vertical="top" wrapText="1"/>
    </xf>
    <xf numFmtId="0" fontId="24" fillId="0" borderId="15" xfId="0" applyFont="1" applyFill="1" applyBorder="1" applyAlignment="1">
      <alignment vertical="top" wrapText="1"/>
    </xf>
    <xf numFmtId="0" fontId="24" fillId="0" borderId="5" xfId="0" applyFont="1" applyFill="1" applyBorder="1" applyAlignment="1">
      <alignment vertical="top"/>
    </xf>
    <xf numFmtId="0" fontId="24" fillId="0" borderId="1" xfId="0" applyFont="1" applyFill="1" applyBorder="1" applyAlignment="1">
      <alignment vertical="top"/>
    </xf>
    <xf numFmtId="0" fontId="8" fillId="0" borderId="0" xfId="0" applyFont="1" applyFill="1" applyAlignment="1">
      <alignment wrapText="1"/>
    </xf>
    <xf numFmtId="165" fontId="24" fillId="0" borderId="6" xfId="0" applyNumberFormat="1" applyFont="1" applyFill="1" applyBorder="1" applyAlignment="1">
      <alignment horizontal="center" wrapText="1"/>
    </xf>
    <xf numFmtId="165" fontId="24" fillId="0" borderId="0" xfId="0" applyNumberFormat="1" applyFont="1" applyFill="1" applyAlignment="1">
      <alignment horizontal="center" wrapText="1"/>
    </xf>
    <xf numFmtId="1" fontId="24" fillId="0" borderId="0" xfId="0" applyNumberFormat="1" applyFont="1" applyFill="1" applyAlignment="1">
      <alignment horizontal="center"/>
    </xf>
    <xf numFmtId="0" fontId="21" fillId="0" borderId="10" xfId="0" applyFont="1" applyFill="1" applyBorder="1" applyAlignment="1">
      <alignment vertical="top" wrapText="1"/>
    </xf>
    <xf numFmtId="0" fontId="21" fillId="0" borderId="0" xfId="0" applyFont="1" applyFill="1" applyAlignment="1">
      <alignment horizontal="left" wrapText="1"/>
    </xf>
    <xf numFmtId="2" fontId="21" fillId="0" borderId="0" xfId="0" applyNumberFormat="1" applyFont="1" applyFill="1" applyAlignment="1">
      <alignment horizontal="center" wrapText="1"/>
    </xf>
    <xf numFmtId="2" fontId="21" fillId="0" borderId="0" xfId="0" applyNumberFormat="1" applyFont="1" applyFill="1" applyAlignment="1">
      <alignment horizontal="center"/>
    </xf>
    <xf numFmtId="0" fontId="24" fillId="0" borderId="0" xfId="0" applyFont="1" applyFill="1" applyAlignment="1">
      <alignment horizontal="right"/>
    </xf>
    <xf numFmtId="2" fontId="24" fillId="0" borderId="0" xfId="0" applyNumberFormat="1" applyFont="1" applyFill="1" applyAlignment="1">
      <alignment horizontal="right"/>
    </xf>
    <xf numFmtId="2" fontId="24" fillId="0" borderId="0" xfId="0" applyNumberFormat="1" applyFont="1" applyFill="1" applyAlignment="1">
      <alignment horizontal="center"/>
    </xf>
    <xf numFmtId="2" fontId="24" fillId="0" borderId="0" xfId="0" applyNumberFormat="1" applyFont="1" applyFill="1" applyAlignment="1">
      <alignment wrapText="1"/>
    </xf>
    <xf numFmtId="2" fontId="24" fillId="0" borderId="1" xfId="0" applyNumberFormat="1" applyFont="1" applyFill="1" applyBorder="1" applyAlignment="1">
      <alignment horizontal="center" wrapText="1"/>
    </xf>
    <xf numFmtId="2" fontId="24" fillId="0" borderId="3" xfId="0" applyNumberFormat="1" applyFont="1" applyFill="1" applyBorder="1" applyAlignment="1">
      <alignment horizontal="center" wrapText="1"/>
    </xf>
    <xf numFmtId="2" fontId="24" fillId="0" borderId="1" xfId="0" applyNumberFormat="1" applyFont="1" applyFill="1" applyBorder="1" applyAlignment="1">
      <alignment horizontal="center" wrapText="1"/>
    </xf>
    <xf numFmtId="0" fontId="24" fillId="0" borderId="3" xfId="0" applyFont="1" applyFill="1" applyBorder="1" applyAlignment="1">
      <alignment wrapText="1"/>
    </xf>
    <xf numFmtId="0" fontId="24" fillId="0" borderId="5" xfId="0" applyFont="1" applyFill="1" applyBorder="1" applyAlignment="1">
      <alignment horizontal="center" vertical="top" wrapText="1"/>
    </xf>
    <xf numFmtId="2" fontId="24" fillId="0" borderId="5" xfId="0" applyNumberFormat="1" applyFont="1" applyFill="1" applyBorder="1" applyAlignment="1">
      <alignment horizontal="center" vertical="top" wrapText="1"/>
    </xf>
    <xf numFmtId="2" fontId="24" fillId="0" borderId="6" xfId="0" applyNumberFormat="1" applyFont="1" applyFill="1" applyBorder="1" applyAlignment="1">
      <alignment horizontal="center" vertical="top" wrapText="1"/>
    </xf>
    <xf numFmtId="2" fontId="24" fillId="0" borderId="7" xfId="0" applyNumberFormat="1" applyFont="1" applyFill="1" applyBorder="1" applyAlignment="1">
      <alignment horizontal="center" vertical="top" wrapText="1"/>
    </xf>
    <xf numFmtId="2" fontId="24" fillId="0" borderId="8" xfId="0" applyNumberFormat="1" applyFont="1" applyFill="1" applyBorder="1" applyAlignment="1">
      <alignment horizontal="center" vertical="top" wrapText="1"/>
    </xf>
    <xf numFmtId="2" fontId="24" fillId="0" borderId="0" xfId="0" applyNumberFormat="1" applyFont="1" applyFill="1" applyAlignment="1">
      <alignment horizontal="center" vertical="top" wrapText="1"/>
    </xf>
    <xf numFmtId="0" fontId="24" fillId="0" borderId="6" xfId="0" applyFont="1" applyFill="1" applyBorder="1" applyAlignment="1">
      <alignment wrapText="1"/>
    </xf>
    <xf numFmtId="2" fontId="24" fillId="0" borderId="9" xfId="0" applyNumberFormat="1" applyFont="1" applyFill="1" applyBorder="1" applyAlignment="1">
      <alignment horizontal="center" wrapText="1"/>
    </xf>
    <xf numFmtId="2" fontId="24" fillId="0" borderId="10" xfId="0" applyNumberFormat="1" applyFont="1" applyFill="1" applyBorder="1" applyAlignment="1">
      <alignment horizontal="center" wrapText="1"/>
    </xf>
    <xf numFmtId="0" fontId="24" fillId="0" borderId="9" xfId="0" applyFont="1" applyFill="1" applyBorder="1" applyAlignment="1">
      <alignment wrapText="1"/>
    </xf>
    <xf numFmtId="0" fontId="24" fillId="0" borderId="5" xfId="0" applyFont="1" applyFill="1" applyBorder="1" applyAlignment="1">
      <alignment wrapText="1"/>
    </xf>
    <xf numFmtId="2" fontId="24" fillId="0" borderId="5" xfId="0" applyNumberFormat="1" applyFont="1" applyFill="1" applyBorder="1" applyAlignment="1">
      <alignment horizontal="center" wrapText="1"/>
    </xf>
    <xf numFmtId="2" fontId="24" fillId="0" borderId="6" xfId="0" applyNumberFormat="1" applyFont="1" applyFill="1" applyBorder="1" applyAlignment="1">
      <alignment wrapText="1"/>
    </xf>
    <xf numFmtId="2" fontId="24" fillId="0" borderId="11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wrapText="1"/>
    </xf>
    <xf numFmtId="0" fontId="24" fillId="0" borderId="6" xfId="0" applyNumberFormat="1" applyFont="1" applyFill="1" applyBorder="1" applyAlignment="1">
      <alignment horizontal="center" wrapText="1"/>
    </xf>
    <xf numFmtId="2" fontId="24" fillId="0" borderId="0" xfId="0" applyNumberFormat="1" applyFont="1" applyFill="1" applyBorder="1" applyAlignment="1">
      <alignment horizontal="center" wrapText="1"/>
    </xf>
    <xf numFmtId="0" fontId="24" fillId="0" borderId="5" xfId="0" applyFont="1" applyFill="1" applyBorder="1"/>
    <xf numFmtId="165" fontId="24" fillId="0" borderId="0" xfId="0" applyNumberFormat="1" applyFont="1" applyFill="1" applyAlignment="1">
      <alignment horizontal="center"/>
    </xf>
    <xf numFmtId="165" fontId="24" fillId="0" borderId="6" xfId="0" applyNumberFormat="1" applyFont="1" applyFill="1" applyBorder="1" applyAlignment="1">
      <alignment horizontal="center"/>
    </xf>
    <xf numFmtId="2" fontId="24" fillId="0" borderId="6" xfId="0" applyNumberFormat="1" applyFont="1" applyFill="1" applyBorder="1" applyAlignment="1">
      <alignment horizontal="center"/>
    </xf>
    <xf numFmtId="49" fontId="24" fillId="0" borderId="6" xfId="0" applyNumberFormat="1" applyFont="1" applyFill="1" applyBorder="1" applyAlignment="1">
      <alignment horizontal="center" wrapText="1"/>
    </xf>
    <xf numFmtId="2" fontId="24" fillId="0" borderId="5" xfId="0" applyNumberFormat="1" applyFont="1" applyFill="1" applyBorder="1" applyAlignment="1">
      <alignment wrapText="1"/>
    </xf>
    <xf numFmtId="0" fontId="24" fillId="0" borderId="10" xfId="0" applyFont="1" applyFill="1" applyBorder="1" applyAlignment="1">
      <alignment wrapText="1"/>
    </xf>
    <xf numFmtId="0" fontId="24" fillId="0" borderId="12" xfId="0" applyFont="1" applyFill="1" applyBorder="1" applyAlignment="1">
      <alignment wrapText="1"/>
    </xf>
    <xf numFmtId="0" fontId="24" fillId="0" borderId="9" xfId="0" applyFont="1" applyFill="1" applyBorder="1" applyAlignment="1">
      <alignment horizontal="center" wrapText="1"/>
    </xf>
    <xf numFmtId="2" fontId="24" fillId="0" borderId="9" xfId="0" applyNumberFormat="1" applyFont="1" applyFill="1" applyBorder="1" applyAlignment="1">
      <alignment wrapText="1"/>
    </xf>
    <xf numFmtId="0" fontId="24" fillId="0" borderId="1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24" fillId="0" borderId="3" xfId="0" applyFont="1" applyFill="1" applyBorder="1" applyAlignment="1">
      <alignment horizontal="center" wrapText="1"/>
    </xf>
    <xf numFmtId="2" fontId="24" fillId="0" borderId="2" xfId="0" applyNumberFormat="1" applyFont="1" applyFill="1" applyBorder="1" applyAlignment="1">
      <alignment horizontal="center" wrapText="1"/>
    </xf>
    <xf numFmtId="2" fontId="24" fillId="0" borderId="3" xfId="0" applyNumberFormat="1" applyFont="1" applyFill="1" applyBorder="1" applyAlignment="1">
      <alignment wrapText="1"/>
    </xf>
    <xf numFmtId="2" fontId="24" fillId="0" borderId="3" xfId="0" applyNumberFormat="1" applyFont="1" applyFill="1" applyBorder="1" applyAlignment="1">
      <alignment horizontal="right" wrapText="1"/>
    </xf>
    <xf numFmtId="0" fontId="24" fillId="2" borderId="5" xfId="0" applyFont="1" applyFill="1" applyBorder="1" applyAlignment="1">
      <alignment wrapText="1"/>
    </xf>
    <xf numFmtId="0" fontId="24" fillId="2" borderId="0" xfId="0" applyFont="1" applyFill="1" applyBorder="1" applyAlignment="1">
      <alignment wrapText="1"/>
    </xf>
    <xf numFmtId="0" fontId="24" fillId="2" borderId="6" xfId="0" applyNumberFormat="1" applyFont="1" applyFill="1" applyBorder="1" applyAlignment="1">
      <alignment horizontal="center" wrapText="1"/>
    </xf>
    <xf numFmtId="0" fontId="24" fillId="0" borderId="11" xfId="0" applyFont="1" applyFill="1" applyBorder="1" applyAlignment="1">
      <alignment wrapText="1"/>
    </xf>
    <xf numFmtId="0" fontId="24" fillId="0" borderId="25" xfId="0" applyFont="1" applyFill="1" applyBorder="1" applyAlignment="1">
      <alignment wrapText="1"/>
    </xf>
    <xf numFmtId="0" fontId="24" fillId="0" borderId="8" xfId="0" applyFont="1" applyFill="1" applyBorder="1" applyAlignment="1">
      <alignment wrapText="1"/>
    </xf>
    <xf numFmtId="0" fontId="24" fillId="0" borderId="13" xfId="0" applyFont="1" applyFill="1" applyBorder="1" applyAlignment="1">
      <alignment horizontal="center" wrapText="1"/>
    </xf>
    <xf numFmtId="2" fontId="24" fillId="0" borderId="13" xfId="0" applyNumberFormat="1" applyFont="1" applyFill="1" applyBorder="1" applyAlignment="1">
      <alignment horizontal="center" wrapText="1"/>
    </xf>
    <xf numFmtId="0" fontId="24" fillId="0" borderId="13" xfId="0" applyFont="1" applyFill="1" applyBorder="1" applyAlignment="1">
      <alignment wrapText="1"/>
    </xf>
    <xf numFmtId="2" fontId="24" fillId="0" borderId="12" xfId="0" applyNumberFormat="1" applyFont="1" applyFill="1" applyBorder="1" applyAlignment="1">
      <alignment horizontal="center" wrapText="1"/>
    </xf>
    <xf numFmtId="0" fontId="24" fillId="0" borderId="0" xfId="0" applyFont="1" applyFill="1" applyAlignment="1"/>
    <xf numFmtId="0" fontId="24" fillId="0" borderId="3" xfId="0" applyFont="1" applyFill="1" applyBorder="1" applyAlignment="1"/>
    <xf numFmtId="49" fontId="24" fillId="0" borderId="0" xfId="0" applyNumberFormat="1" applyFont="1" applyFill="1" applyAlignment="1">
      <alignment horizontal="center"/>
    </xf>
    <xf numFmtId="0" fontId="24" fillId="0" borderId="6" xfId="0" applyFont="1" applyFill="1" applyBorder="1" applyAlignment="1"/>
    <xf numFmtId="0" fontId="24" fillId="0" borderId="15" xfId="0" applyFont="1" applyFill="1" applyBorder="1" applyAlignment="1">
      <alignment wrapText="1"/>
    </xf>
    <xf numFmtId="0" fontId="24" fillId="0" borderId="10" xfId="0" applyFont="1" applyFill="1" applyBorder="1"/>
    <xf numFmtId="0" fontId="24" fillId="0" borderId="12" xfId="0" applyFont="1" applyFill="1" applyBorder="1"/>
    <xf numFmtId="0" fontId="24" fillId="0" borderId="9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2" fontId="24" fillId="0" borderId="10" xfId="0" applyNumberFormat="1" applyFont="1" applyFill="1" applyBorder="1" applyAlignment="1">
      <alignment horizontal="center"/>
    </xf>
    <xf numFmtId="0" fontId="24" fillId="0" borderId="9" xfId="0" applyFont="1" applyFill="1" applyBorder="1" applyAlignment="1">
      <alignment horizontal="center" vertical="center" wrapText="1"/>
    </xf>
    <xf numFmtId="2" fontId="24" fillId="0" borderId="10" xfId="0" applyNumberFormat="1" applyFont="1" applyFill="1" applyBorder="1" applyAlignment="1">
      <alignment horizontal="right" wrapText="1"/>
    </xf>
    <xf numFmtId="2" fontId="24" fillId="0" borderId="9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right" wrapText="1"/>
    </xf>
    <xf numFmtId="2" fontId="24" fillId="0" borderId="0" xfId="0" applyNumberFormat="1" applyFont="1" applyFill="1" applyAlignment="1">
      <alignment horizontal="right" wrapText="1"/>
    </xf>
    <xf numFmtId="2" fontId="24" fillId="0" borderId="8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/>
    <xf numFmtId="0" fontId="24" fillId="0" borderId="7" xfId="0" applyFont="1" applyFill="1" applyBorder="1" applyAlignment="1">
      <alignment wrapText="1"/>
    </xf>
    <xf numFmtId="2" fontId="24" fillId="0" borderId="7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wrapText="1"/>
    </xf>
    <xf numFmtId="0" fontId="24" fillId="2" borderId="0" xfId="0" applyFont="1" applyFill="1" applyAlignment="1">
      <alignment wrapText="1"/>
    </xf>
    <xf numFmtId="0" fontId="24" fillId="2" borderId="6" xfId="0" applyFont="1" applyFill="1" applyBorder="1" applyAlignment="1">
      <alignment horizontal="center" wrapText="1"/>
    </xf>
    <xf numFmtId="2" fontId="24" fillId="2" borderId="0" xfId="0" applyNumberFormat="1" applyFont="1" applyFill="1" applyAlignment="1">
      <alignment horizontal="center" wrapText="1"/>
    </xf>
    <xf numFmtId="2" fontId="24" fillId="2" borderId="6" xfId="0" applyNumberFormat="1" applyFont="1" applyFill="1" applyBorder="1" applyAlignment="1">
      <alignment horizontal="center" wrapText="1"/>
    </xf>
    <xf numFmtId="2" fontId="24" fillId="2" borderId="5" xfId="0" applyNumberFormat="1" applyFont="1" applyFill="1" applyBorder="1" applyAlignment="1">
      <alignment horizontal="center" wrapText="1"/>
    </xf>
    <xf numFmtId="0" fontId="24" fillId="2" borderId="6" xfId="0" applyFont="1" applyFill="1" applyBorder="1" applyAlignment="1">
      <alignment horizontal="left" wrapText="1"/>
    </xf>
    <xf numFmtId="165" fontId="24" fillId="0" borderId="5" xfId="0" applyNumberFormat="1" applyFont="1" applyFill="1" applyBorder="1" applyAlignment="1">
      <alignment horizontal="center" wrapText="1"/>
    </xf>
    <xf numFmtId="0" fontId="24" fillId="0" borderId="5" xfId="0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11" xfId="0" applyFont="1" applyFill="1" applyBorder="1" applyAlignment="1">
      <alignment horizontal="center" wrapText="1"/>
    </xf>
    <xf numFmtId="0" fontId="24" fillId="0" borderId="12" xfId="0" applyFont="1" applyFill="1" applyBorder="1" applyAlignment="1">
      <alignment horizontal="center"/>
    </xf>
    <xf numFmtId="0" fontId="24" fillId="0" borderId="5" xfId="0" applyNumberFormat="1" applyFont="1" applyFill="1" applyBorder="1" applyAlignment="1">
      <alignment horizontal="center" wrapText="1"/>
    </xf>
    <xf numFmtId="0" fontId="24" fillId="0" borderId="1" xfId="0" applyFont="1" applyFill="1" applyBorder="1"/>
    <xf numFmtId="2" fontId="24" fillId="0" borderId="2" xfId="0" applyNumberFormat="1" applyFont="1" applyFill="1" applyBorder="1" applyAlignment="1">
      <alignment horizontal="center"/>
    </xf>
    <xf numFmtId="2" fontId="24" fillId="0" borderId="9" xfId="0" applyNumberFormat="1" applyFont="1" applyFill="1" applyBorder="1" applyAlignment="1">
      <alignment horizontal="center"/>
    </xf>
    <xf numFmtId="0" fontId="24" fillId="0" borderId="2" xfId="0" applyFont="1" applyFill="1" applyBorder="1" applyAlignment="1">
      <alignment horizontal="right" wrapText="1"/>
    </xf>
    <xf numFmtId="2" fontId="24" fillId="0" borderId="10" xfId="0" applyNumberFormat="1" applyFont="1" applyFill="1" applyBorder="1" applyAlignment="1">
      <alignment wrapText="1"/>
    </xf>
    <xf numFmtId="2" fontId="24" fillId="0" borderId="2" xfId="0" applyNumberFormat="1" applyFont="1" applyFill="1" applyBorder="1" applyAlignment="1">
      <alignment wrapText="1"/>
    </xf>
    <xf numFmtId="0" fontId="24" fillId="2" borderId="0" xfId="0" applyNumberFormat="1" applyFont="1" applyFill="1" applyBorder="1" applyAlignment="1">
      <alignment horizontal="right" wrapText="1"/>
    </xf>
    <xf numFmtId="0" fontId="24" fillId="2" borderId="6" xfId="0" applyNumberFormat="1" applyFont="1" applyFill="1" applyBorder="1" applyAlignment="1">
      <alignment horizontal="right" wrapText="1"/>
    </xf>
    <xf numFmtId="49" fontId="24" fillId="2" borderId="6" xfId="0" applyNumberFormat="1" applyFont="1" applyFill="1" applyBorder="1" applyAlignment="1">
      <alignment horizontal="center" wrapText="1"/>
    </xf>
    <xf numFmtId="0" fontId="24" fillId="2" borderId="0" xfId="0" applyNumberFormat="1" applyFont="1" applyFill="1" applyBorder="1" applyAlignment="1">
      <alignment horizontal="center" wrapText="1"/>
    </xf>
    <xf numFmtId="0" fontId="24" fillId="0" borderId="5" xfId="0" applyFont="1" applyFill="1" applyBorder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24" fillId="0" borderId="1" xfId="0" applyFont="1" applyFill="1" applyBorder="1" applyAlignment="1">
      <alignment horizontal="center" wrapText="1"/>
    </xf>
    <xf numFmtId="0" fontId="24" fillId="0" borderId="10" xfId="0" applyFont="1" applyFill="1" applyBorder="1" applyAlignment="1">
      <alignment horizontal="center" wrapText="1"/>
    </xf>
    <xf numFmtId="2" fontId="24" fillId="0" borderId="1" xfId="0" applyNumberFormat="1" applyFont="1" applyFill="1" applyBorder="1" applyAlignment="1">
      <alignment wrapText="1"/>
    </xf>
    <xf numFmtId="2" fontId="24" fillId="0" borderId="17" xfId="0" applyNumberFormat="1" applyFont="1" applyFill="1" applyBorder="1" applyAlignment="1">
      <alignment horizontal="center" wrapText="1"/>
    </xf>
    <xf numFmtId="2" fontId="24" fillId="0" borderId="11" xfId="0" applyNumberFormat="1" applyFont="1" applyFill="1" applyBorder="1" applyAlignment="1">
      <alignment wrapText="1"/>
    </xf>
    <xf numFmtId="2" fontId="24" fillId="0" borderId="2" xfId="0" applyNumberFormat="1" applyFont="1" applyFill="1" applyBorder="1" applyAlignment="1">
      <alignment horizontal="right" wrapText="1"/>
    </xf>
    <xf numFmtId="2" fontId="24" fillId="2" borderId="0" xfId="0" applyNumberFormat="1" applyFont="1" applyFill="1" applyBorder="1" applyAlignment="1">
      <alignment horizontal="center" wrapText="1"/>
    </xf>
    <xf numFmtId="2" fontId="24" fillId="2" borderId="6" xfId="0" applyNumberFormat="1" applyFont="1" applyFill="1" applyBorder="1" applyAlignment="1">
      <alignment wrapText="1"/>
    </xf>
    <xf numFmtId="0" fontId="24" fillId="2" borderId="6" xfId="0" applyFont="1" applyFill="1" applyBorder="1" applyAlignment="1">
      <alignment wrapText="1"/>
    </xf>
    <xf numFmtId="0" fontId="24" fillId="0" borderId="9" xfId="0" applyFont="1" applyFill="1" applyBorder="1"/>
    <xf numFmtId="0" fontId="24" fillId="0" borderId="10" xfId="0" applyFont="1" applyFill="1" applyBorder="1" applyAlignment="1">
      <alignment horizontal="right"/>
    </xf>
    <xf numFmtId="0" fontId="24" fillId="0" borderId="6" xfId="0" applyFont="1" applyFill="1" applyBorder="1" applyAlignment="1">
      <alignment horizontal="left" wrapText="1"/>
    </xf>
    <xf numFmtId="0" fontId="24" fillId="0" borderId="0" xfId="0" applyFont="1" applyFill="1" applyAlignment="1">
      <alignment horizontal="left"/>
    </xf>
    <xf numFmtId="2" fontId="24" fillId="0" borderId="12" xfId="0" applyNumberFormat="1" applyFont="1" applyFill="1" applyBorder="1" applyAlignment="1">
      <alignment wrapText="1"/>
    </xf>
    <xf numFmtId="49" fontId="24" fillId="0" borderId="11" xfId="0" applyNumberFormat="1" applyFont="1" applyFill="1" applyBorder="1" applyAlignment="1">
      <alignment horizontal="center" wrapText="1"/>
    </xf>
    <xf numFmtId="2" fontId="24" fillId="0" borderId="11" xfId="0" applyNumberFormat="1" applyFont="1" applyFill="1" applyBorder="1" applyAlignment="1">
      <alignment horizontal="center"/>
    </xf>
    <xf numFmtId="49" fontId="24" fillId="0" borderId="3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2" fontId="24" fillId="0" borderId="16" xfId="0" applyNumberFormat="1" applyFont="1" applyFill="1" applyBorder="1" applyAlignment="1">
      <alignment wrapText="1"/>
    </xf>
    <xf numFmtId="0" fontId="24" fillId="0" borderId="17" xfId="0" applyFont="1" applyFill="1" applyBorder="1"/>
    <xf numFmtId="2" fontId="24" fillId="0" borderId="16" xfId="0" applyNumberFormat="1" applyFont="1" applyFill="1" applyBorder="1" applyAlignment="1">
      <alignment horizontal="center" wrapText="1"/>
    </xf>
    <xf numFmtId="2" fontId="24" fillId="0" borderId="4" xfId="0" applyNumberFormat="1" applyFont="1" applyFill="1" applyBorder="1" applyAlignment="1">
      <alignment horizontal="center" wrapText="1"/>
    </xf>
    <xf numFmtId="0" fontId="24" fillId="0" borderId="16" xfId="0" applyFont="1" applyFill="1" applyBorder="1" applyAlignment="1">
      <alignment wrapText="1"/>
    </xf>
    <xf numFmtId="0" fontId="23" fillId="0" borderId="0" xfId="0" applyFont="1" applyFill="1" applyAlignment="1">
      <alignment horizontal="center"/>
    </xf>
    <xf numFmtId="49" fontId="24" fillId="0" borderId="5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/>
    <xf numFmtId="0" fontId="24" fillId="0" borderId="0" xfId="0" applyFont="1" applyFill="1" applyAlignment="1">
      <alignment vertical="top" wrapText="1"/>
    </xf>
    <xf numFmtId="0" fontId="24" fillId="0" borderId="0" xfId="0" applyFont="1" applyFill="1" applyAlignment="1">
      <alignment horizontal="left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left" wrapText="1"/>
    </xf>
    <xf numFmtId="0" fontId="24" fillId="0" borderId="5" xfId="0" applyFont="1" applyFill="1" applyBorder="1" applyAlignment="1">
      <alignment horizontal="center" vertical="top" wrapText="1"/>
    </xf>
    <xf numFmtId="0" fontId="24" fillId="0" borderId="11" xfId="0" applyFont="1" applyFill="1" applyBorder="1" applyAlignment="1">
      <alignment horizontal="center" vertical="top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top" wrapText="1"/>
    </xf>
    <xf numFmtId="0" fontId="24" fillId="0" borderId="14" xfId="0" applyFont="1" applyFill="1" applyBorder="1" applyAlignment="1">
      <alignment horizontal="center" vertical="top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left" wrapText="1"/>
    </xf>
    <xf numFmtId="0" fontId="24" fillId="0" borderId="1" xfId="0" applyFont="1" applyFill="1" applyBorder="1" applyAlignment="1">
      <alignment vertical="top" wrapText="1"/>
    </xf>
    <xf numFmtId="0" fontId="24" fillId="0" borderId="5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vertical="top" wrapText="1"/>
    </xf>
    <xf numFmtId="1" fontId="24" fillId="0" borderId="6" xfId="0" applyNumberFormat="1" applyFont="1" applyFill="1" applyBorder="1" applyAlignment="1">
      <alignment horizontal="center" wrapText="1"/>
    </xf>
    <xf numFmtId="0" fontId="24" fillId="0" borderId="10" xfId="0" applyFont="1" applyFill="1" applyBorder="1" applyAlignment="1">
      <alignment vertical="top"/>
    </xf>
    <xf numFmtId="0" fontId="24" fillId="0" borderId="8" xfId="0" applyFont="1" applyFill="1" applyBorder="1" applyAlignment="1">
      <alignment horizontal="left" wrapText="1"/>
    </xf>
    <xf numFmtId="49" fontId="24" fillId="0" borderId="3" xfId="0" applyNumberFormat="1" applyFont="1" applyFill="1" applyBorder="1" applyAlignment="1">
      <alignment horizontal="center" wrapText="1"/>
    </xf>
    <xf numFmtId="2" fontId="24" fillId="0" borderId="6" xfId="0" applyNumberFormat="1" applyFont="1" applyFill="1" applyBorder="1" applyAlignment="1">
      <alignment horizontal="left" wrapText="1"/>
    </xf>
    <xf numFmtId="0" fontId="24" fillId="0" borderId="7" xfId="0" applyFont="1" applyFill="1" applyBorder="1" applyAlignment="1">
      <alignment vertical="top" wrapText="1"/>
    </xf>
    <xf numFmtId="49" fontId="24" fillId="0" borderId="0" xfId="0" applyNumberFormat="1" applyFont="1" applyFill="1" applyAlignment="1">
      <alignment horizontal="right" wrapText="1"/>
    </xf>
    <xf numFmtId="0" fontId="24" fillId="0" borderId="2" xfId="0" applyFont="1" applyFill="1" applyBorder="1" applyAlignment="1">
      <alignment horizontal="left" wrapText="1"/>
    </xf>
    <xf numFmtId="0" fontId="24" fillId="0" borderId="0" xfId="0" applyFont="1" applyFill="1" applyAlignment="1">
      <alignment vertical="top"/>
    </xf>
    <xf numFmtId="0" fontId="24" fillId="0" borderId="13" xfId="0" applyFont="1" applyFill="1" applyBorder="1" applyAlignment="1">
      <alignment horizontal="left" wrapText="1"/>
    </xf>
    <xf numFmtId="49" fontId="24" fillId="0" borderId="9" xfId="0" applyNumberFormat="1" applyFont="1" applyFill="1" applyBorder="1" applyAlignment="1">
      <alignment horizontal="center" wrapText="1"/>
    </xf>
    <xf numFmtId="0" fontId="24" fillId="0" borderId="6" xfId="0" applyNumberFormat="1" applyFont="1" applyFill="1" applyBorder="1" applyAlignment="1">
      <alignment horizontal="center"/>
    </xf>
    <xf numFmtId="2" fontId="24" fillId="0" borderId="0" xfId="0" applyNumberFormat="1" applyFont="1" applyFill="1" applyBorder="1" applyAlignment="1">
      <alignment horizontal="center"/>
    </xf>
    <xf numFmtId="0" fontId="24" fillId="0" borderId="23" xfId="0" applyFont="1" applyFill="1" applyBorder="1" applyAlignment="1">
      <alignment wrapText="1"/>
    </xf>
    <xf numFmtId="0" fontId="24" fillId="0" borderId="23" xfId="0" applyFont="1" applyFill="1" applyBorder="1" applyAlignment="1">
      <alignment horizontal="left" wrapText="1"/>
    </xf>
    <xf numFmtId="2" fontId="24" fillId="0" borderId="14" xfId="0" applyNumberFormat="1" applyFont="1" applyFill="1" applyBorder="1" applyAlignment="1">
      <alignment horizontal="center" wrapText="1"/>
    </xf>
    <xf numFmtId="2" fontId="24" fillId="0" borderId="10" xfId="0" applyNumberFormat="1" applyFont="1" applyFill="1" applyBorder="1" applyAlignment="1">
      <alignment horizontal="left" wrapText="1"/>
    </xf>
    <xf numFmtId="2" fontId="24" fillId="0" borderId="9" xfId="0" applyNumberFormat="1" applyFont="1" applyFill="1" applyBorder="1" applyAlignment="1">
      <alignment horizontal="left" wrapText="1"/>
    </xf>
    <xf numFmtId="0" fontId="24" fillId="0" borderId="0" xfId="0" applyFont="1" applyFill="1" applyAlignment="1">
      <alignment horizontal="left"/>
    </xf>
    <xf numFmtId="1" fontId="24" fillId="0" borderId="0" xfId="0" applyNumberFormat="1" applyFont="1" applyFill="1" applyAlignment="1">
      <alignment wrapText="1"/>
    </xf>
    <xf numFmtId="165" fontId="24" fillId="0" borderId="0" xfId="0" applyNumberFormat="1" applyFont="1" applyFill="1" applyAlignment="1">
      <alignment horizontal="left" wrapText="1"/>
    </xf>
    <xf numFmtId="0" fontId="23" fillId="0" borderId="9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 wrapText="1"/>
    </xf>
    <xf numFmtId="49" fontId="24" fillId="0" borderId="2" xfId="0" applyNumberFormat="1" applyFont="1" applyFill="1" applyBorder="1" applyAlignment="1">
      <alignment horizontal="right" wrapText="1"/>
    </xf>
    <xf numFmtId="49" fontId="24" fillId="0" borderId="0" xfId="0" applyNumberFormat="1" applyFont="1" applyFill="1" applyAlignment="1">
      <alignment horizontal="center" wrapText="1"/>
    </xf>
    <xf numFmtId="0" fontId="24" fillId="2" borderId="0" xfId="0" applyFont="1" applyFill="1" applyBorder="1" applyAlignment="1">
      <alignment horizontal="center" wrapText="1"/>
    </xf>
    <xf numFmtId="0" fontId="24" fillId="0" borderId="3" xfId="0" applyFont="1" applyFill="1" applyBorder="1" applyAlignment="1">
      <alignment horizontal="right" wrapText="1"/>
    </xf>
    <xf numFmtId="49" fontId="24" fillId="0" borderId="10" xfId="0" applyNumberFormat="1" applyFont="1" applyFill="1" applyBorder="1" applyAlignment="1">
      <alignment horizontal="center" wrapText="1"/>
    </xf>
    <xf numFmtId="0" fontId="24" fillId="0" borderId="2" xfId="0" applyFont="1" applyFill="1" applyBorder="1" applyAlignment="1">
      <alignment horizontal="center" wrapText="1"/>
    </xf>
    <xf numFmtId="0" fontId="24" fillId="0" borderId="4" xfId="0" applyFont="1" applyFill="1" applyBorder="1" applyAlignment="1">
      <alignment wrapText="1"/>
    </xf>
    <xf numFmtId="0" fontId="24" fillId="0" borderId="4" xfId="0" applyFont="1" applyFill="1" applyBorder="1" applyAlignment="1">
      <alignment horizontal="right" wrapText="1"/>
    </xf>
    <xf numFmtId="0" fontId="24" fillId="0" borderId="16" xfId="0" applyFont="1" applyFill="1" applyBorder="1" applyAlignment="1">
      <alignment horizontal="center" wrapText="1"/>
    </xf>
    <xf numFmtId="0" fontId="24" fillId="0" borderId="4" xfId="0" applyFont="1" applyFill="1" applyBorder="1" applyAlignment="1">
      <alignment horizontal="center" wrapText="1"/>
    </xf>
    <xf numFmtId="2" fontId="24" fillId="0" borderId="7" xfId="0" applyNumberFormat="1" applyFont="1" applyFill="1" applyBorder="1" applyAlignment="1">
      <alignment horizontal="right" wrapText="1"/>
    </xf>
    <xf numFmtId="0" fontId="24" fillId="2" borderId="5" xfId="0" applyFont="1" applyFill="1" applyBorder="1" applyAlignment="1">
      <alignment vertical="top" wrapText="1"/>
    </xf>
    <xf numFmtId="0" fontId="24" fillId="0" borderId="2" xfId="0" applyFont="1" applyFill="1" applyBorder="1" applyAlignment="1">
      <alignment horizontal="right"/>
    </xf>
    <xf numFmtId="0" fontId="24" fillId="2" borderId="0" xfId="0" applyFont="1" applyFill="1" applyAlignment="1">
      <alignment horizontal="center" wrapText="1"/>
    </xf>
    <xf numFmtId="49" fontId="24" fillId="0" borderId="3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vertical="top" wrapText="1"/>
    </xf>
    <xf numFmtId="0" fontId="24" fillId="0" borderId="7" xfId="0" applyFont="1" applyFill="1" applyBorder="1" applyAlignment="1">
      <alignment horizontal="right" wrapText="1"/>
    </xf>
    <xf numFmtId="2" fontId="24" fillId="0" borderId="12" xfId="0" applyNumberFormat="1" applyFont="1" applyFill="1" applyBorder="1" applyAlignment="1">
      <alignment horizontal="right" wrapText="1"/>
    </xf>
    <xf numFmtId="1" fontId="24" fillId="0" borderId="17" xfId="0" applyNumberFormat="1" applyFont="1" applyFill="1" applyBorder="1" applyAlignment="1">
      <alignment horizontal="center" vertical="center"/>
    </xf>
    <xf numFmtId="165" fontId="24" fillId="0" borderId="17" xfId="0" applyNumberFormat="1" applyFont="1" applyFill="1" applyBorder="1" applyAlignment="1">
      <alignment horizontal="center" vertical="center"/>
    </xf>
    <xf numFmtId="2" fontId="24" fillId="0" borderId="17" xfId="0" applyNumberFormat="1" applyFont="1" applyFill="1" applyBorder="1" applyAlignment="1">
      <alignment horizontal="center" vertical="center"/>
    </xf>
    <xf numFmtId="166" fontId="24" fillId="0" borderId="17" xfId="0" applyNumberFormat="1" applyFont="1" applyFill="1" applyBorder="1" applyAlignment="1">
      <alignment horizontal="center" vertical="center"/>
    </xf>
    <xf numFmtId="0" fontId="21" fillId="0" borderId="0" xfId="0" applyFont="1" applyFill="1" applyAlignment="1"/>
    <xf numFmtId="0" fontId="22" fillId="0" borderId="0" xfId="0" applyFont="1"/>
    <xf numFmtId="0" fontId="21" fillId="0" borderId="8" xfId="0" applyFont="1" applyFill="1" applyBorder="1" applyAlignment="1">
      <alignment wrapText="1"/>
    </xf>
    <xf numFmtId="2" fontId="21" fillId="0" borderId="1" xfId="0" applyNumberFormat="1" applyFont="1" applyFill="1" applyBorder="1" applyAlignment="1">
      <alignment horizontal="center" wrapText="1"/>
    </xf>
    <xf numFmtId="0" fontId="21" fillId="0" borderId="3" xfId="0" applyFont="1" applyFill="1" applyBorder="1" applyAlignment="1">
      <alignment wrapText="1"/>
    </xf>
    <xf numFmtId="2" fontId="21" fillId="0" borderId="7" xfId="0" applyNumberFormat="1" applyFont="1" applyFill="1" applyBorder="1" applyAlignment="1">
      <alignment horizontal="center" vertical="top" wrapText="1"/>
    </xf>
    <xf numFmtId="2" fontId="21" fillId="0" borderId="8" xfId="0" applyNumberFormat="1" applyFont="1" applyFill="1" applyBorder="1" applyAlignment="1">
      <alignment horizontal="center" vertical="top" wrapText="1"/>
    </xf>
    <xf numFmtId="2" fontId="21" fillId="0" borderId="0" xfId="0" applyNumberFormat="1" applyFont="1" applyFill="1" applyAlignment="1">
      <alignment horizontal="center" vertical="top" wrapText="1"/>
    </xf>
    <xf numFmtId="2" fontId="21" fillId="0" borderId="5" xfId="0" applyNumberFormat="1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wrapText="1"/>
    </xf>
    <xf numFmtId="2" fontId="21" fillId="0" borderId="9" xfId="0" applyNumberFormat="1" applyFont="1" applyFill="1" applyBorder="1" applyAlignment="1">
      <alignment horizontal="center" wrapText="1"/>
    </xf>
    <xf numFmtId="2" fontId="21" fillId="0" borderId="10" xfId="0" applyNumberFormat="1" applyFont="1" applyFill="1" applyBorder="1" applyAlignment="1">
      <alignment horizontal="center" wrapText="1"/>
    </xf>
    <xf numFmtId="0" fontId="21" fillId="0" borderId="9" xfId="0" applyFont="1" applyFill="1" applyBorder="1" applyAlignment="1">
      <alignment wrapText="1"/>
    </xf>
    <xf numFmtId="0" fontId="21" fillId="0" borderId="1" xfId="0" applyFont="1" applyFill="1" applyBorder="1" applyAlignment="1">
      <alignment vertical="top" wrapText="1"/>
    </xf>
    <xf numFmtId="0" fontId="21" fillId="0" borderId="2" xfId="0" applyFont="1" applyFill="1" applyBorder="1" applyAlignment="1">
      <alignment wrapText="1"/>
    </xf>
    <xf numFmtId="0" fontId="21" fillId="0" borderId="3" xfId="0" applyFont="1" applyFill="1" applyBorder="1" applyAlignment="1">
      <alignment horizontal="center" wrapText="1"/>
    </xf>
    <xf numFmtId="2" fontId="21" fillId="0" borderId="6" xfId="0" applyNumberFormat="1" applyFont="1" applyFill="1" applyBorder="1" applyAlignment="1">
      <alignment horizontal="center" wrapText="1"/>
    </xf>
    <xf numFmtId="2" fontId="21" fillId="0" borderId="11" xfId="0" applyNumberFormat="1" applyFont="1" applyFill="1" applyBorder="1" applyAlignment="1">
      <alignment horizontal="center" wrapText="1"/>
    </xf>
    <xf numFmtId="0" fontId="21" fillId="0" borderId="5" xfId="0" applyFont="1" applyFill="1" applyBorder="1" applyAlignment="1">
      <alignment vertical="top" wrapText="1"/>
    </xf>
    <xf numFmtId="0" fontId="21" fillId="0" borderId="6" xfId="0" applyFont="1" applyFill="1" applyBorder="1" applyAlignment="1">
      <alignment horizontal="center" wrapText="1"/>
    </xf>
    <xf numFmtId="2" fontId="21" fillId="0" borderId="5" xfId="0" applyNumberFormat="1" applyFont="1" applyFill="1" applyBorder="1" applyAlignment="1">
      <alignment horizontal="center" wrapText="1"/>
    </xf>
    <xf numFmtId="0" fontId="21" fillId="0" borderId="5" xfId="0" applyFont="1" applyFill="1" applyBorder="1" applyAlignment="1">
      <alignment vertical="top"/>
    </xf>
    <xf numFmtId="0" fontId="21" fillId="0" borderId="6" xfId="0" applyFont="1" applyFill="1" applyBorder="1" applyAlignment="1">
      <alignment horizontal="center"/>
    </xf>
    <xf numFmtId="2" fontId="21" fillId="0" borderId="5" xfId="0" applyNumberFormat="1" applyFont="1" applyFill="1" applyBorder="1" applyAlignment="1">
      <alignment horizontal="center"/>
    </xf>
    <xf numFmtId="2" fontId="21" fillId="0" borderId="6" xfId="0" applyNumberFormat="1" applyFont="1" applyFill="1" applyBorder="1" applyAlignment="1">
      <alignment horizontal="center"/>
    </xf>
    <xf numFmtId="49" fontId="21" fillId="0" borderId="6" xfId="0" applyNumberFormat="1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21" fillId="0" borderId="12" xfId="0" applyFont="1" applyFill="1" applyBorder="1" applyAlignment="1">
      <alignment wrapText="1"/>
    </xf>
    <xf numFmtId="0" fontId="21" fillId="0" borderId="9" xfId="0" applyFont="1" applyFill="1" applyBorder="1" applyAlignment="1">
      <alignment horizontal="center" wrapText="1"/>
    </xf>
    <xf numFmtId="2" fontId="21" fillId="0" borderId="3" xfId="0" applyNumberFormat="1" applyFont="1" applyFill="1" applyBorder="1" applyAlignment="1">
      <alignment horizontal="center" wrapText="1"/>
    </xf>
    <xf numFmtId="2" fontId="21" fillId="0" borderId="2" xfId="0" applyNumberFormat="1" applyFont="1" applyFill="1" applyBorder="1" applyAlignment="1">
      <alignment horizontal="center" wrapText="1"/>
    </xf>
    <xf numFmtId="0" fontId="21" fillId="0" borderId="5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21" fillId="0" borderId="6" xfId="0" applyNumberFormat="1" applyFont="1" applyFill="1" applyBorder="1" applyAlignment="1">
      <alignment horizontal="center" wrapText="1"/>
    </xf>
    <xf numFmtId="2" fontId="21" fillId="0" borderId="0" xfId="0" applyNumberFormat="1" applyFont="1" applyFill="1" applyBorder="1" applyAlignment="1">
      <alignment horizontal="center" wrapText="1"/>
    </xf>
    <xf numFmtId="2" fontId="21" fillId="0" borderId="10" xfId="0" applyNumberFormat="1" applyFont="1" applyFill="1" applyBorder="1" applyAlignment="1">
      <alignment wrapText="1"/>
    </xf>
    <xf numFmtId="165" fontId="21" fillId="0" borderId="6" xfId="0" applyNumberFormat="1" applyFont="1" applyFill="1" applyBorder="1" applyAlignment="1">
      <alignment horizontal="center" wrapText="1"/>
    </xf>
    <xf numFmtId="165" fontId="21" fillId="0" borderId="0" xfId="0" applyNumberFormat="1" applyFont="1" applyFill="1" applyAlignment="1">
      <alignment horizontal="center" wrapText="1"/>
    </xf>
    <xf numFmtId="165" fontId="21" fillId="0" borderId="5" xfId="0" applyNumberFormat="1" applyFont="1" applyFill="1" applyBorder="1" applyAlignment="1">
      <alignment horizontal="center" wrapText="1"/>
    </xf>
    <xf numFmtId="1" fontId="21" fillId="0" borderId="6" xfId="0" applyNumberFormat="1" applyFont="1" applyFill="1" applyBorder="1" applyAlignment="1">
      <alignment horizontal="center" wrapText="1"/>
    </xf>
    <xf numFmtId="0" fontId="21" fillId="0" borderId="10" xfId="0" applyFont="1" applyFill="1" applyBorder="1" applyAlignment="1">
      <alignment vertical="top"/>
    </xf>
    <xf numFmtId="0" fontId="21" fillId="0" borderId="12" xfId="0" applyFont="1" applyFill="1" applyBorder="1"/>
    <xf numFmtId="2" fontId="21" fillId="0" borderId="9" xfId="0" applyNumberFormat="1" applyFont="1" applyFill="1" applyBorder="1" applyAlignment="1">
      <alignment horizontal="center"/>
    </xf>
    <xf numFmtId="2" fontId="21" fillId="0" borderId="10" xfId="0" applyNumberFormat="1" applyFont="1" applyFill="1" applyBorder="1" applyAlignment="1">
      <alignment horizontal="center"/>
    </xf>
    <xf numFmtId="2" fontId="21" fillId="0" borderId="9" xfId="0" applyNumberFormat="1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center"/>
    </xf>
    <xf numFmtId="2" fontId="21" fillId="0" borderId="16" xfId="0" applyNumberFormat="1" applyFont="1" applyFill="1" applyBorder="1" applyAlignment="1">
      <alignment horizontal="center" wrapText="1"/>
    </xf>
    <xf numFmtId="2" fontId="21" fillId="0" borderId="6" xfId="0" applyNumberFormat="1" applyFont="1" applyFill="1" applyBorder="1" applyAlignment="1">
      <alignment wrapText="1"/>
    </xf>
    <xf numFmtId="1" fontId="21" fillId="0" borderId="5" xfId="0" applyNumberFormat="1" applyFont="1" applyFill="1" applyBorder="1" applyAlignment="1">
      <alignment horizontal="center" wrapText="1"/>
    </xf>
    <xf numFmtId="0" fontId="21" fillId="0" borderId="11" xfId="0" applyFont="1" applyFill="1" applyBorder="1" applyAlignment="1">
      <alignment wrapText="1"/>
    </xf>
    <xf numFmtId="1" fontId="21" fillId="0" borderId="0" xfId="0" applyNumberFormat="1" applyFont="1" applyFill="1" applyAlignment="1">
      <alignment horizontal="center"/>
    </xf>
    <xf numFmtId="0" fontId="21" fillId="0" borderId="6" xfId="0" applyFont="1" applyFill="1" applyBorder="1" applyAlignment="1"/>
    <xf numFmtId="2" fontId="21" fillId="0" borderId="4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vertical="center" wrapText="1"/>
    </xf>
    <xf numFmtId="0" fontId="21" fillId="0" borderId="5" xfId="0" applyFont="1" applyFill="1" applyBorder="1"/>
    <xf numFmtId="49" fontId="21" fillId="0" borderId="6" xfId="0" applyNumberFormat="1" applyFont="1" applyFill="1" applyBorder="1" applyAlignment="1">
      <alignment horizontal="center"/>
    </xf>
    <xf numFmtId="0" fontId="21" fillId="0" borderId="7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horizontal="center" wrapText="1"/>
    </xf>
    <xf numFmtId="2" fontId="21" fillId="0" borderId="7" xfId="0" applyNumberFormat="1" applyFont="1" applyFill="1" applyBorder="1" applyAlignment="1">
      <alignment horizontal="center" wrapText="1"/>
    </xf>
    <xf numFmtId="49" fontId="21" fillId="0" borderId="0" xfId="0" applyNumberFormat="1" applyFont="1" applyFill="1" applyAlignment="1">
      <alignment horizontal="right" wrapText="1"/>
    </xf>
    <xf numFmtId="0" fontId="21" fillId="0" borderId="2" xfId="0" applyFont="1" applyFill="1" applyBorder="1" applyAlignment="1">
      <alignment horizontal="center"/>
    </xf>
    <xf numFmtId="2" fontId="21" fillId="0" borderId="2" xfId="0" applyNumberFormat="1" applyFont="1" applyFill="1" applyBorder="1" applyAlignment="1">
      <alignment horizontal="center"/>
    </xf>
    <xf numFmtId="0" fontId="21" fillId="0" borderId="13" xfId="0" applyFont="1" applyFill="1" applyBorder="1" applyAlignment="1">
      <alignment wrapText="1"/>
    </xf>
    <xf numFmtId="49" fontId="21" fillId="0" borderId="9" xfId="0" applyNumberFormat="1" applyFont="1" applyFill="1" applyBorder="1" applyAlignment="1">
      <alignment horizontal="center" wrapText="1"/>
    </xf>
    <xf numFmtId="0" fontId="21" fillId="0" borderId="11" xfId="0" applyFont="1" applyFill="1" applyBorder="1" applyAlignment="1">
      <alignment horizontal="center" wrapText="1"/>
    </xf>
    <xf numFmtId="49" fontId="21" fillId="0" borderId="11" xfId="0" applyNumberFormat="1" applyFont="1" applyFill="1" applyBorder="1" applyAlignment="1">
      <alignment horizontal="center" wrapText="1"/>
    </xf>
    <xf numFmtId="2" fontId="21" fillId="0" borderId="12" xfId="0" applyNumberFormat="1" applyFont="1" applyFill="1" applyBorder="1" applyAlignment="1">
      <alignment horizontal="center" wrapText="1"/>
    </xf>
    <xf numFmtId="0" fontId="21" fillId="0" borderId="0" xfId="0" applyFont="1" applyFill="1" applyBorder="1"/>
    <xf numFmtId="0" fontId="21" fillId="0" borderId="6" xfId="0" applyNumberFormat="1" applyFont="1" applyFill="1" applyBorder="1" applyAlignment="1">
      <alignment horizontal="center"/>
    </xf>
    <xf numFmtId="2" fontId="21" fillId="0" borderId="0" xfId="0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 wrapText="1"/>
    </xf>
    <xf numFmtId="2" fontId="21" fillId="0" borderId="13" xfId="0" applyNumberFormat="1" applyFont="1" applyFill="1" applyBorder="1" applyAlignment="1">
      <alignment horizontal="center" wrapText="1"/>
    </xf>
    <xf numFmtId="0" fontId="21" fillId="0" borderId="23" xfId="0" applyFont="1" applyFill="1" applyBorder="1" applyAlignment="1">
      <alignment wrapText="1"/>
    </xf>
    <xf numFmtId="2" fontId="21" fillId="0" borderId="14" xfId="0" applyNumberFormat="1" applyFont="1" applyFill="1" applyBorder="1" applyAlignment="1">
      <alignment horizontal="center" wrapText="1"/>
    </xf>
    <xf numFmtId="2" fontId="21" fillId="0" borderId="9" xfId="0" applyNumberFormat="1" applyFont="1" applyFill="1" applyBorder="1" applyAlignment="1">
      <alignment wrapText="1"/>
    </xf>
    <xf numFmtId="1" fontId="21" fillId="0" borderId="0" xfId="0" applyNumberFormat="1" applyFont="1" applyFill="1" applyAlignment="1">
      <alignment wrapText="1"/>
    </xf>
    <xf numFmtId="165" fontId="21" fillId="0" borderId="0" xfId="0" applyNumberFormat="1" applyFont="1" applyFill="1" applyAlignment="1">
      <alignment wrapText="1"/>
    </xf>
    <xf numFmtId="0" fontId="4" fillId="0" borderId="0" xfId="0" applyFont="1" applyFill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7" xfId="0" applyFont="1" applyFill="1" applyBorder="1"/>
    <xf numFmtId="2" fontId="1" fillId="0" borderId="9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15" xfId="0" applyFont="1" applyFill="1" applyBorder="1"/>
    <xf numFmtId="0" fontId="1" fillId="0" borderId="0" xfId="0" applyFont="1" applyFill="1"/>
    <xf numFmtId="0" fontId="1" fillId="2" borderId="18" xfId="0" applyFont="1" applyFill="1" applyBorder="1"/>
    <xf numFmtId="0" fontId="1" fillId="2" borderId="19" xfId="0" applyFont="1" applyFill="1" applyBorder="1"/>
    <xf numFmtId="0" fontId="23" fillId="0" borderId="8" xfId="0" applyFont="1" applyFill="1" applyBorder="1" applyAlignment="1">
      <alignment horizontal="center"/>
    </xf>
    <xf numFmtId="0" fontId="21" fillId="0" borderId="9" xfId="0" applyFont="1" applyFill="1" applyBorder="1"/>
    <xf numFmtId="0" fontId="21" fillId="0" borderId="12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16" xfId="0" applyFont="1" applyFill="1" applyBorder="1" applyAlignment="1">
      <alignment horizontal="center"/>
    </xf>
    <xf numFmtId="0" fontId="21" fillId="0" borderId="3" xfId="0" applyFont="1" applyFill="1" applyBorder="1"/>
    <xf numFmtId="0" fontId="21" fillId="0" borderId="3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0" fontId="21" fillId="0" borderId="17" xfId="0" applyFont="1" applyFill="1" applyBorder="1"/>
    <xf numFmtId="0" fontId="21" fillId="2" borderId="18" xfId="0" applyFont="1" applyFill="1" applyBorder="1"/>
    <xf numFmtId="2" fontId="21" fillId="2" borderId="9" xfId="0" applyNumberFormat="1" applyFont="1" applyFill="1" applyBorder="1" applyAlignment="1">
      <alignment horizontal="center"/>
    </xf>
    <xf numFmtId="0" fontId="21" fillId="2" borderId="19" xfId="0" applyFont="1" applyFill="1" applyBorder="1"/>
    <xf numFmtId="0" fontId="21" fillId="0" borderId="15" xfId="0" applyFont="1" applyFill="1" applyBorder="1"/>
    <xf numFmtId="2" fontId="21" fillId="0" borderId="17" xfId="0" applyNumberFormat="1" applyFont="1" applyFill="1" applyBorder="1" applyAlignment="1">
      <alignment horizontal="center"/>
    </xf>
    <xf numFmtId="2" fontId="21" fillId="0" borderId="18" xfId="0" applyNumberFormat="1" applyFont="1" applyFill="1" applyBorder="1" applyAlignment="1">
      <alignment horizontal="center"/>
    </xf>
    <xf numFmtId="2" fontId="21" fillId="2" borderId="17" xfId="0" applyNumberFormat="1" applyFont="1" applyFill="1" applyBorder="1" applyAlignment="1">
      <alignment horizontal="center"/>
    </xf>
    <xf numFmtId="2" fontId="21" fillId="2" borderId="18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" fillId="0" borderId="9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top" wrapText="1"/>
    </xf>
    <xf numFmtId="0" fontId="15" fillId="0" borderId="0" xfId="0" applyFont="1" applyFill="1"/>
    <xf numFmtId="0" fontId="15" fillId="0" borderId="9" xfId="0" applyFont="1" applyFill="1" applyBorder="1" applyAlignment="1">
      <alignment horizontal="center"/>
    </xf>
    <xf numFmtId="2" fontId="1" fillId="0" borderId="17" xfId="0" applyNumberFormat="1" applyFont="1" applyFill="1" applyBorder="1" applyAlignment="1">
      <alignment horizontal="center"/>
    </xf>
    <xf numFmtId="2" fontId="1" fillId="0" borderId="18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2" fontId="1" fillId="2" borderId="27" xfId="0" applyNumberFormat="1" applyFont="1" applyFill="1" applyBorder="1" applyAlignment="1">
      <alignment horizontal="center"/>
    </xf>
    <xf numFmtId="0" fontId="21" fillId="0" borderId="6" xfId="0" applyFont="1" applyFill="1" applyBorder="1" applyAlignment="1">
      <alignment horizontal="left" wrapText="1"/>
    </xf>
    <xf numFmtId="2" fontId="21" fillId="0" borderId="6" xfId="0" applyNumberFormat="1" applyFont="1" applyFill="1" applyBorder="1" applyAlignment="1">
      <alignment horizontal="left" wrapText="1"/>
    </xf>
    <xf numFmtId="0" fontId="21" fillId="0" borderId="15" xfId="0" applyFont="1" applyFill="1" applyBorder="1" applyAlignment="1">
      <alignment wrapText="1"/>
    </xf>
    <xf numFmtId="0" fontId="21" fillId="0" borderId="1" xfId="0" applyFont="1" applyFill="1" applyBorder="1" applyAlignment="1">
      <alignment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wrapText="1"/>
    </xf>
    <xf numFmtId="0" fontId="21" fillId="0" borderId="25" xfId="0" applyFont="1" applyFill="1" applyBorder="1" applyAlignment="1">
      <alignment wrapText="1"/>
    </xf>
    <xf numFmtId="0" fontId="21" fillId="0" borderId="10" xfId="0" applyFont="1" applyFill="1" applyBorder="1"/>
    <xf numFmtId="0" fontId="21" fillId="0" borderId="9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 wrapText="1"/>
    </xf>
    <xf numFmtId="2" fontId="21" fillId="0" borderId="8" xfId="0" applyNumberFormat="1" applyFont="1" applyFill="1" applyBorder="1" applyAlignment="1">
      <alignment horizontal="center" wrapText="1"/>
    </xf>
    <xf numFmtId="0" fontId="21" fillId="0" borderId="5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wrapText="1"/>
    </xf>
    <xf numFmtId="2" fontId="21" fillId="0" borderId="17" xfId="0" applyNumberFormat="1" applyFont="1" applyFill="1" applyBorder="1" applyAlignment="1">
      <alignment horizontal="center" wrapText="1"/>
    </xf>
    <xf numFmtId="0" fontId="21" fillId="0" borderId="1" xfId="0" applyFont="1" applyFill="1" applyBorder="1"/>
    <xf numFmtId="0" fontId="21" fillId="0" borderId="2" xfId="0" applyFont="1" applyFill="1" applyBorder="1"/>
    <xf numFmtId="49" fontId="21" fillId="0" borderId="3" xfId="0" applyNumberFormat="1" applyFont="1" applyFill="1" applyBorder="1" applyAlignment="1">
      <alignment horizontal="center"/>
    </xf>
    <xf numFmtId="2" fontId="21" fillId="0" borderId="3" xfId="0" applyNumberFormat="1" applyFont="1" applyFill="1" applyBorder="1" applyAlignment="1">
      <alignment horizontal="center"/>
    </xf>
    <xf numFmtId="0" fontId="21" fillId="0" borderId="7" xfId="0" applyFont="1" applyFill="1" applyBorder="1" applyAlignment="1">
      <alignment wrapText="1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/>
    </xf>
    <xf numFmtId="0" fontId="21" fillId="0" borderId="3" xfId="0" applyFont="1" applyFill="1" applyBorder="1" applyAlignment="1">
      <alignment horizontal="left" wrapText="1"/>
    </xf>
    <xf numFmtId="0" fontId="21" fillId="0" borderId="9" xfId="0" applyFont="1" applyFill="1" applyBorder="1" applyAlignment="1">
      <alignment horizontal="left" wrapText="1"/>
    </xf>
    <xf numFmtId="0" fontId="21" fillId="0" borderId="11" xfId="0" applyFont="1" applyFill="1" applyBorder="1" applyAlignment="1">
      <alignment horizontal="left" wrapText="1"/>
    </xf>
    <xf numFmtId="0" fontId="21" fillId="0" borderId="13" xfId="0" applyFont="1" applyFill="1" applyBorder="1" applyAlignment="1">
      <alignment horizontal="left" wrapText="1"/>
    </xf>
    <xf numFmtId="0" fontId="21" fillId="0" borderId="8" xfId="0" applyFont="1" applyFill="1" applyBorder="1" applyAlignment="1">
      <alignment horizontal="left" wrapText="1"/>
    </xf>
    <xf numFmtId="0" fontId="21" fillId="0" borderId="6" xfId="0" applyFont="1" applyFill="1" applyBorder="1" applyAlignment="1">
      <alignment horizontal="left"/>
    </xf>
    <xf numFmtId="2" fontId="21" fillId="0" borderId="9" xfId="0" applyNumberFormat="1" applyFont="1" applyFill="1" applyBorder="1" applyAlignment="1">
      <alignment horizontal="left" wrapText="1"/>
    </xf>
    <xf numFmtId="2" fontId="21" fillId="0" borderId="11" xfId="0" applyNumberFormat="1" applyFont="1" applyFill="1" applyBorder="1" applyAlignment="1">
      <alignment horizontal="left" wrapText="1"/>
    </xf>
    <xf numFmtId="2" fontId="21" fillId="0" borderId="12" xfId="0" applyNumberFormat="1" applyFont="1" applyFill="1" applyBorder="1" applyAlignment="1">
      <alignment horizontal="left" wrapText="1"/>
    </xf>
    <xf numFmtId="0" fontId="21" fillId="0" borderId="16" xfId="0" applyFont="1" applyFill="1" applyBorder="1" applyAlignment="1">
      <alignment horizontal="left" wrapText="1"/>
    </xf>
    <xf numFmtId="2" fontId="24" fillId="0" borderId="1" xfId="0" applyNumberFormat="1" applyFont="1" applyFill="1" applyBorder="1" applyAlignment="1">
      <alignment horizontal="center" wrapText="1"/>
    </xf>
    <xf numFmtId="2" fontId="24" fillId="0" borderId="2" xfId="0" applyNumberFormat="1" applyFont="1" applyFill="1" applyBorder="1" applyAlignment="1">
      <alignment horizontal="center" wrapText="1"/>
    </xf>
    <xf numFmtId="2" fontId="24" fillId="0" borderId="4" xfId="0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/>
    </xf>
    <xf numFmtId="0" fontId="21" fillId="0" borderId="0" xfId="0" applyFont="1" applyFill="1" applyAlignment="1">
      <alignment horizontal="left" wrapText="1"/>
    </xf>
    <xf numFmtId="2" fontId="21" fillId="0" borderId="0" xfId="0" applyNumberFormat="1" applyFont="1" applyFill="1" applyAlignment="1">
      <alignment horizontal="center" wrapText="1"/>
    </xf>
    <xf numFmtId="2" fontId="21" fillId="0" borderId="0" xfId="0" applyNumberFormat="1" applyFont="1" applyFill="1" applyAlignment="1">
      <alignment horizontal="left" vertical="top" wrapText="1"/>
    </xf>
    <xf numFmtId="2" fontId="21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left"/>
    </xf>
    <xf numFmtId="2" fontId="21" fillId="0" borderId="1" xfId="0" applyNumberFormat="1" applyFont="1" applyFill="1" applyBorder="1" applyAlignment="1">
      <alignment horizontal="center" wrapText="1"/>
    </xf>
    <xf numFmtId="2" fontId="21" fillId="0" borderId="2" xfId="0" applyNumberFormat="1" applyFont="1" applyFill="1" applyBorder="1" applyAlignment="1">
      <alignment horizontal="center" wrapText="1"/>
    </xf>
    <xf numFmtId="2" fontId="21" fillId="0" borderId="4" xfId="0" applyNumberFormat="1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21" fillId="0" borderId="7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49" fontId="21" fillId="0" borderId="0" xfId="0" applyNumberFormat="1" applyFont="1" applyFill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top" wrapText="1"/>
    </xf>
    <xf numFmtId="0" fontId="24" fillId="0" borderId="11" xfId="0" applyFont="1" applyFill="1" applyBorder="1" applyAlignment="1">
      <alignment horizontal="center" vertical="top" wrapText="1"/>
    </xf>
    <xf numFmtId="0" fontId="24" fillId="0" borderId="7" xfId="0" applyFont="1" applyFill="1" applyBorder="1" applyAlignment="1">
      <alignment horizontal="center" vertical="top" wrapText="1"/>
    </xf>
    <xf numFmtId="0" fontId="24" fillId="0" borderId="14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W923"/>
  <sheetViews>
    <sheetView topLeftCell="A115" zoomScale="96" zoomScaleNormal="96" workbookViewId="0">
      <selection activeCell="O137" sqref="O137"/>
    </sheetView>
  </sheetViews>
  <sheetFormatPr defaultRowHeight="15"/>
  <cols>
    <col min="1" max="1" width="36.5703125" style="81" customWidth="1"/>
    <col min="2" max="2" width="25.140625" style="81" customWidth="1"/>
    <col min="3" max="3" width="11.5703125" style="81" customWidth="1"/>
    <col min="4" max="4" width="8.85546875" style="121" customWidth="1"/>
    <col min="5" max="5" width="9.85546875" style="121" customWidth="1"/>
    <col min="6" max="6" width="10.28515625" style="83" customWidth="1"/>
    <col min="7" max="7" width="10" style="83" customWidth="1"/>
    <col min="8" max="8" width="9.7109375" style="83" customWidth="1"/>
    <col min="9" max="9" width="14.85546875" style="83" customWidth="1"/>
    <col min="10" max="10" width="28.140625" style="81" customWidth="1"/>
    <col min="11" max="11" width="9.140625" style="89"/>
    <col min="12" max="113" width="9.140625" style="71"/>
  </cols>
  <sheetData>
    <row r="1" spans="1:113">
      <c r="A1" s="89"/>
      <c r="B1" s="89"/>
      <c r="C1" s="118"/>
      <c r="D1" s="119"/>
      <c r="E1" s="119"/>
      <c r="F1" s="120"/>
      <c r="G1" s="120"/>
      <c r="H1" s="120"/>
      <c r="I1" s="120"/>
    </row>
    <row r="2" spans="1:113">
      <c r="A2" s="89"/>
      <c r="B2" s="89"/>
      <c r="C2" s="120" t="s">
        <v>278</v>
      </c>
      <c r="D2" s="120"/>
      <c r="E2" s="120"/>
      <c r="F2" s="120"/>
      <c r="G2" s="120"/>
      <c r="H2" s="120"/>
      <c r="I2" s="120"/>
    </row>
    <row r="3" spans="1:113">
      <c r="A3" s="89"/>
      <c r="B3" s="89"/>
      <c r="C3" s="90" t="s">
        <v>246</v>
      </c>
      <c r="D3" s="90"/>
      <c r="E3" s="90"/>
      <c r="F3" s="90"/>
      <c r="G3" s="90"/>
      <c r="H3" s="90"/>
      <c r="I3" s="90"/>
    </row>
    <row r="4" spans="1:113">
      <c r="A4" s="89"/>
      <c r="B4" s="89"/>
      <c r="C4" s="90" t="s">
        <v>279</v>
      </c>
      <c r="D4" s="90"/>
      <c r="E4" s="90"/>
      <c r="F4" s="90"/>
      <c r="G4" s="90"/>
      <c r="H4" s="90"/>
      <c r="I4" s="90"/>
    </row>
    <row r="5" spans="1:113" ht="15.75" thickBot="1">
      <c r="A5" s="81" t="s">
        <v>2</v>
      </c>
    </row>
    <row r="6" spans="1:113" ht="60" customHeight="1">
      <c r="A6" s="242" t="s">
        <v>234</v>
      </c>
      <c r="B6" s="243"/>
      <c r="C6" s="244" t="s">
        <v>230</v>
      </c>
      <c r="D6" s="124" t="s">
        <v>3</v>
      </c>
      <c r="E6" s="123" t="s">
        <v>3</v>
      </c>
      <c r="F6" s="471" t="s">
        <v>231</v>
      </c>
      <c r="G6" s="472"/>
      <c r="H6" s="473"/>
      <c r="I6" s="124" t="s">
        <v>4</v>
      </c>
      <c r="J6" s="125" t="s">
        <v>232</v>
      </c>
    </row>
    <row r="7" spans="1:113" ht="15.75" thickBot="1">
      <c r="A7" s="246" t="s">
        <v>233</v>
      </c>
      <c r="B7" s="247"/>
      <c r="C7" s="248"/>
      <c r="D7" s="127" t="s">
        <v>5</v>
      </c>
      <c r="E7" s="128" t="s">
        <v>5</v>
      </c>
      <c r="F7" s="129"/>
      <c r="G7" s="130"/>
      <c r="H7" s="131"/>
      <c r="I7" s="127" t="s">
        <v>6</v>
      </c>
      <c r="J7" s="132"/>
    </row>
    <row r="8" spans="1:113" ht="15.75" thickBot="1">
      <c r="A8" s="249"/>
      <c r="B8" s="250"/>
      <c r="C8" s="251"/>
      <c r="D8" s="133" t="s">
        <v>7</v>
      </c>
      <c r="E8" s="133" t="s">
        <v>8</v>
      </c>
      <c r="F8" s="133" t="s">
        <v>9</v>
      </c>
      <c r="G8" s="133" t="s">
        <v>10</v>
      </c>
      <c r="H8" s="134" t="s">
        <v>11</v>
      </c>
      <c r="I8" s="134" t="s">
        <v>12</v>
      </c>
      <c r="J8" s="135"/>
    </row>
    <row r="9" spans="1:113" ht="18" customHeight="1">
      <c r="A9" s="136"/>
      <c r="B9" s="81" t="s">
        <v>13</v>
      </c>
      <c r="C9" s="82"/>
      <c r="D9" s="137"/>
      <c r="E9" s="138"/>
      <c r="F9" s="84"/>
      <c r="G9" s="84"/>
      <c r="H9" s="139"/>
      <c r="I9" s="137"/>
      <c r="J9" s="132"/>
    </row>
    <row r="10" spans="1:113" s="26" customFormat="1">
      <c r="A10" s="136" t="s">
        <v>171</v>
      </c>
      <c r="B10" s="140"/>
      <c r="C10" s="141" t="s">
        <v>395</v>
      </c>
      <c r="D10" s="84"/>
      <c r="E10" s="84"/>
      <c r="F10" s="137">
        <v>10</v>
      </c>
      <c r="G10" s="84">
        <v>10</v>
      </c>
      <c r="H10" s="84">
        <v>24.5</v>
      </c>
      <c r="I10" s="137">
        <v>228</v>
      </c>
      <c r="J10" s="132" t="s">
        <v>56</v>
      </c>
      <c r="K10" s="89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</row>
    <row r="11" spans="1:113" s="26" customFormat="1">
      <c r="A11" s="136"/>
      <c r="B11" s="140" t="s">
        <v>96</v>
      </c>
      <c r="C11" s="141"/>
      <c r="D11" s="84">
        <v>20</v>
      </c>
      <c r="E11" s="84">
        <v>20</v>
      </c>
      <c r="F11" s="84"/>
      <c r="G11" s="142"/>
      <c r="H11" s="84"/>
      <c r="I11" s="142"/>
      <c r="J11" s="132"/>
      <c r="K11" s="89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</row>
    <row r="12" spans="1:113" s="26" customFormat="1">
      <c r="A12" s="136"/>
      <c r="B12" s="140" t="s">
        <v>16</v>
      </c>
      <c r="C12" s="141"/>
      <c r="D12" s="84">
        <v>100</v>
      </c>
      <c r="E12" s="84">
        <v>100</v>
      </c>
      <c r="F12" s="84"/>
      <c r="G12" s="142"/>
      <c r="H12" s="84"/>
      <c r="I12" s="142"/>
      <c r="J12" s="132"/>
      <c r="K12" s="89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</row>
    <row r="13" spans="1:113" s="26" customFormat="1">
      <c r="A13" s="136"/>
      <c r="B13" s="140" t="s">
        <v>52</v>
      </c>
      <c r="C13" s="141"/>
      <c r="D13" s="84">
        <v>76</v>
      </c>
      <c r="E13" s="84">
        <v>76</v>
      </c>
      <c r="F13" s="84"/>
      <c r="G13" s="142"/>
      <c r="H13" s="84"/>
      <c r="I13" s="142"/>
      <c r="J13" s="132"/>
      <c r="K13" s="89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</row>
    <row r="14" spans="1:113" s="26" customFormat="1">
      <c r="A14" s="136"/>
      <c r="B14" s="140" t="s">
        <v>50</v>
      </c>
      <c r="C14" s="141"/>
      <c r="D14" s="84">
        <v>3</v>
      </c>
      <c r="E14" s="84">
        <v>3</v>
      </c>
      <c r="F14" s="84"/>
      <c r="G14" s="142"/>
      <c r="H14" s="84"/>
      <c r="I14" s="142"/>
      <c r="J14" s="132"/>
      <c r="K14" s="89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</row>
    <row r="15" spans="1:113" s="26" customFormat="1">
      <c r="A15" s="136"/>
      <c r="B15" s="140" t="s">
        <v>19</v>
      </c>
      <c r="C15" s="141"/>
      <c r="D15" s="84">
        <v>1.5</v>
      </c>
      <c r="E15" s="84">
        <v>1.5</v>
      </c>
      <c r="F15" s="84"/>
      <c r="G15" s="142"/>
      <c r="H15" s="84"/>
      <c r="I15" s="142"/>
      <c r="J15" s="132"/>
      <c r="K15" s="89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</row>
    <row r="16" spans="1:113" s="26" customFormat="1">
      <c r="A16" s="136"/>
      <c r="B16" s="140" t="s">
        <v>20</v>
      </c>
      <c r="C16" s="141"/>
      <c r="D16" s="84">
        <v>3</v>
      </c>
      <c r="E16" s="84">
        <v>3</v>
      </c>
      <c r="F16" s="84"/>
      <c r="G16" s="142"/>
      <c r="H16" s="84"/>
      <c r="I16" s="142"/>
      <c r="J16" s="132"/>
      <c r="K16" s="89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</row>
    <row r="17" spans="1:161" s="35" customFormat="1">
      <c r="A17" s="143" t="s">
        <v>159</v>
      </c>
      <c r="B17" s="89"/>
      <c r="C17" s="91" t="s">
        <v>259</v>
      </c>
      <c r="D17" s="144"/>
      <c r="E17" s="145"/>
      <c r="F17" s="100">
        <v>0.06</v>
      </c>
      <c r="G17" s="146">
        <v>0.02</v>
      </c>
      <c r="H17" s="120">
        <v>4.99</v>
      </c>
      <c r="I17" s="146">
        <v>20</v>
      </c>
      <c r="J17" s="132" t="s">
        <v>257</v>
      </c>
      <c r="K17" s="89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s="35" customFormat="1">
      <c r="A18" s="143"/>
      <c r="B18" s="89" t="s">
        <v>59</v>
      </c>
      <c r="C18" s="101"/>
      <c r="D18" s="90">
        <v>0.3</v>
      </c>
      <c r="E18" s="91">
        <v>0.3</v>
      </c>
      <c r="F18" s="100"/>
      <c r="G18" s="100"/>
      <c r="H18" s="146"/>
      <c r="I18" s="146"/>
      <c r="J18" s="132"/>
      <c r="K18" s="89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s="35" customFormat="1">
      <c r="A19" s="143"/>
      <c r="B19" s="89" t="s">
        <v>50</v>
      </c>
      <c r="C19" s="101"/>
      <c r="D19" s="90">
        <v>5</v>
      </c>
      <c r="E19" s="91">
        <v>5</v>
      </c>
      <c r="F19" s="100"/>
      <c r="G19" s="100"/>
      <c r="H19" s="146"/>
      <c r="I19" s="100"/>
      <c r="J19" s="132"/>
      <c r="K19" s="89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s="35" customFormat="1">
      <c r="A20" s="143"/>
      <c r="B20" s="89" t="s">
        <v>17</v>
      </c>
      <c r="C20" s="101"/>
      <c r="D20" s="90">
        <v>180</v>
      </c>
      <c r="E20" s="91">
        <v>180</v>
      </c>
      <c r="F20" s="100"/>
      <c r="G20" s="100"/>
      <c r="H20" s="146"/>
      <c r="I20" s="100"/>
      <c r="J20" s="132"/>
      <c r="K20" s="89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>
      <c r="A21" s="136" t="s">
        <v>23</v>
      </c>
      <c r="C21" s="147" t="s">
        <v>157</v>
      </c>
      <c r="D21" s="148"/>
      <c r="E21" s="138"/>
      <c r="F21" s="137">
        <v>1.9</v>
      </c>
      <c r="G21" s="84">
        <v>4.4000000000000004</v>
      </c>
      <c r="H21" s="83">
        <v>13</v>
      </c>
      <c r="I21" s="137">
        <v>99</v>
      </c>
      <c r="J21" s="132" t="s">
        <v>24</v>
      </c>
    </row>
    <row r="22" spans="1:161">
      <c r="A22" s="136"/>
      <c r="B22" s="81" t="s">
        <v>25</v>
      </c>
      <c r="C22" s="82"/>
      <c r="D22" s="137">
        <v>25</v>
      </c>
      <c r="E22" s="84">
        <v>25</v>
      </c>
      <c r="F22" s="137"/>
      <c r="G22" s="84"/>
      <c r="H22" s="84"/>
      <c r="I22" s="137"/>
      <c r="J22" s="132"/>
    </row>
    <row r="23" spans="1:161" ht="15.75" thickBot="1">
      <c r="A23" s="136"/>
      <c r="B23" s="81" t="s">
        <v>20</v>
      </c>
      <c r="C23" s="82"/>
      <c r="D23" s="137">
        <v>5</v>
      </c>
      <c r="E23" s="84">
        <v>5</v>
      </c>
      <c r="F23" s="137" t="s">
        <v>1</v>
      </c>
      <c r="G23" s="84"/>
      <c r="H23" s="84"/>
      <c r="I23" s="137"/>
      <c r="J23" s="132"/>
    </row>
    <row r="24" spans="1:161" ht="15.75" thickBot="1">
      <c r="A24" s="149" t="s">
        <v>26</v>
      </c>
      <c r="B24" s="150"/>
      <c r="C24" s="151">
        <v>418</v>
      </c>
      <c r="D24" s="134"/>
      <c r="E24" s="133"/>
      <c r="F24" s="133">
        <f>SUM(F9:F23)</f>
        <v>11.96</v>
      </c>
      <c r="G24" s="133">
        <f>SUM(G9:G23)</f>
        <v>14.42</v>
      </c>
      <c r="H24" s="133">
        <f>SUM(H9:H23)</f>
        <v>42.49</v>
      </c>
      <c r="I24" s="133">
        <f>SUM(I9:I23)</f>
        <v>347</v>
      </c>
      <c r="J24" s="135"/>
    </row>
    <row r="25" spans="1:161" s="26" customFormat="1">
      <c r="A25" s="136" t="s">
        <v>27</v>
      </c>
      <c r="B25" s="81"/>
      <c r="C25" s="82">
        <v>125</v>
      </c>
      <c r="D25" s="87">
        <v>125</v>
      </c>
      <c r="E25" s="82">
        <v>125</v>
      </c>
      <c r="F25" s="137">
        <v>0.9</v>
      </c>
      <c r="G25" s="84">
        <v>0.08</v>
      </c>
      <c r="H25" s="83">
        <v>22</v>
      </c>
      <c r="I25" s="84">
        <v>91</v>
      </c>
      <c r="J25" s="132" t="s">
        <v>416</v>
      </c>
      <c r="K25" s="89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</row>
    <row r="26" spans="1:161" s="26" customFormat="1" ht="15.75" thickBot="1">
      <c r="A26" s="136"/>
      <c r="B26" s="81"/>
      <c r="C26" s="82"/>
      <c r="D26" s="87"/>
      <c r="E26" s="82"/>
      <c r="F26" s="137"/>
      <c r="G26" s="84"/>
      <c r="H26" s="83"/>
      <c r="I26" s="84"/>
      <c r="J26" s="132"/>
      <c r="K26" s="89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</row>
    <row r="27" spans="1:161" ht="15.75" thickBot="1">
      <c r="A27" s="149" t="s">
        <v>26</v>
      </c>
      <c r="B27" s="150"/>
      <c r="C27" s="151">
        <f>SUM(C25:C25)</f>
        <v>125</v>
      </c>
      <c r="D27" s="134"/>
      <c r="E27" s="152"/>
      <c r="F27" s="133">
        <f>SUM(F25)</f>
        <v>0.9</v>
      </c>
      <c r="G27" s="133">
        <f>SUM(G25)</f>
        <v>0.08</v>
      </c>
      <c r="H27" s="133">
        <f>SUM(H25)</f>
        <v>22</v>
      </c>
      <c r="I27" s="133">
        <f>SUM(I25)</f>
        <v>91</v>
      </c>
      <c r="J27" s="135"/>
    </row>
    <row r="28" spans="1:161" ht="15.75" thickBot="1">
      <c r="A28" s="153"/>
      <c r="B28" s="154"/>
      <c r="C28" s="155">
        <v>543</v>
      </c>
      <c r="D28" s="156"/>
      <c r="E28" s="157"/>
      <c r="F28" s="124">
        <f>F24+F27</f>
        <v>12.860000000000001</v>
      </c>
      <c r="G28" s="124">
        <f>G24+G27</f>
        <v>14.5</v>
      </c>
      <c r="H28" s="124">
        <f>H24+H27</f>
        <v>64.490000000000009</v>
      </c>
      <c r="I28" s="124">
        <f>I24+I27</f>
        <v>438</v>
      </c>
      <c r="J28" s="132"/>
    </row>
    <row r="29" spans="1:161">
      <c r="A29" s="153"/>
      <c r="B29" s="154" t="s">
        <v>28</v>
      </c>
      <c r="C29" s="155"/>
      <c r="D29" s="156"/>
      <c r="E29" s="158"/>
      <c r="F29" s="124"/>
      <c r="G29" s="123"/>
      <c r="H29" s="156"/>
      <c r="I29" s="124"/>
      <c r="J29" s="132"/>
    </row>
    <row r="30" spans="1:161">
      <c r="A30" s="159" t="s">
        <v>332</v>
      </c>
      <c r="B30" s="160"/>
      <c r="C30" s="161">
        <v>50</v>
      </c>
      <c r="D30" s="142"/>
      <c r="E30" s="84"/>
      <c r="F30" s="142">
        <v>0.7</v>
      </c>
      <c r="G30" s="84">
        <v>2.5</v>
      </c>
      <c r="H30" s="142">
        <v>4.5</v>
      </c>
      <c r="I30" s="137">
        <v>43.5</v>
      </c>
      <c r="J30" s="132" t="s">
        <v>434</v>
      </c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</row>
    <row r="31" spans="1:161">
      <c r="A31" s="159"/>
      <c r="B31" s="160" t="s">
        <v>333</v>
      </c>
      <c r="C31" s="161"/>
      <c r="D31" s="142">
        <v>50.6</v>
      </c>
      <c r="E31" s="84">
        <v>40.5</v>
      </c>
      <c r="F31" s="142"/>
      <c r="G31" s="84"/>
      <c r="H31" s="142"/>
      <c r="I31" s="137"/>
      <c r="J31" s="89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</row>
    <row r="32" spans="1:161">
      <c r="A32" s="159"/>
      <c r="B32" s="160" t="s">
        <v>187</v>
      </c>
      <c r="C32" s="161"/>
      <c r="D32" s="142">
        <v>6.25</v>
      </c>
      <c r="E32" s="84">
        <v>5</v>
      </c>
      <c r="F32" s="142"/>
      <c r="G32" s="84"/>
      <c r="H32" s="142"/>
      <c r="I32" s="137"/>
      <c r="J32" s="89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</row>
    <row r="33" spans="1:128">
      <c r="A33" s="159"/>
      <c r="B33" s="160" t="s">
        <v>50</v>
      </c>
      <c r="C33" s="161"/>
      <c r="D33" s="142">
        <v>0.8</v>
      </c>
      <c r="E33" s="84">
        <v>0.8</v>
      </c>
      <c r="F33" s="142"/>
      <c r="G33" s="84"/>
      <c r="H33" s="142"/>
      <c r="I33" s="137"/>
      <c r="J33" s="89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</row>
    <row r="34" spans="1:128">
      <c r="A34" s="159"/>
      <c r="B34" s="160" t="s">
        <v>34</v>
      </c>
      <c r="C34" s="161"/>
      <c r="D34" s="142">
        <v>2.5</v>
      </c>
      <c r="E34" s="84">
        <v>2.5</v>
      </c>
      <c r="F34" s="142"/>
      <c r="G34" s="84"/>
      <c r="H34" s="142"/>
      <c r="I34" s="137"/>
      <c r="J34" s="89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</row>
    <row r="35" spans="1:128">
      <c r="A35" s="159"/>
      <c r="B35" s="160" t="s">
        <v>39</v>
      </c>
      <c r="C35" s="161"/>
      <c r="D35" s="142">
        <v>0.2</v>
      </c>
      <c r="E35" s="84">
        <v>0.2</v>
      </c>
      <c r="F35" s="142"/>
      <c r="G35" s="84"/>
      <c r="H35" s="142"/>
      <c r="I35" s="137"/>
      <c r="J35" s="89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</row>
    <row r="36" spans="1:128" ht="30">
      <c r="A36" s="136" t="s">
        <v>372</v>
      </c>
      <c r="C36" s="82" t="s">
        <v>412</v>
      </c>
      <c r="D36" s="83"/>
      <c r="E36" s="84"/>
      <c r="F36" s="83">
        <v>3.86</v>
      </c>
      <c r="G36" s="84">
        <v>5.8</v>
      </c>
      <c r="H36" s="83">
        <v>15.24</v>
      </c>
      <c r="I36" s="137">
        <v>133</v>
      </c>
      <c r="J36" s="132" t="s">
        <v>209</v>
      </c>
    </row>
    <row r="37" spans="1:128" s="26" customFormat="1">
      <c r="A37" s="136"/>
      <c r="B37" s="81" t="s">
        <v>202</v>
      </c>
      <c r="C37" s="147"/>
      <c r="D37" s="82">
        <v>22.61</v>
      </c>
      <c r="E37" s="87">
        <v>14.67</v>
      </c>
      <c r="F37" s="137"/>
      <c r="G37" s="137"/>
      <c r="H37" s="137"/>
      <c r="I37" s="137"/>
      <c r="J37" s="132"/>
      <c r="K37" s="89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/>
    </row>
    <row r="38" spans="1:128">
      <c r="A38" s="136"/>
      <c r="B38" s="81" t="s">
        <v>30</v>
      </c>
      <c r="C38" s="82"/>
      <c r="D38" s="83">
        <v>79.8</v>
      </c>
      <c r="E38" s="84">
        <v>60</v>
      </c>
      <c r="G38" s="84"/>
      <c r="I38" s="137"/>
      <c r="J38" s="132"/>
    </row>
    <row r="39" spans="1:128">
      <c r="A39" s="136"/>
      <c r="B39" s="81" t="s">
        <v>32</v>
      </c>
      <c r="C39" s="82"/>
      <c r="D39" s="83">
        <v>10.64</v>
      </c>
      <c r="E39" s="84">
        <v>8</v>
      </c>
      <c r="G39" s="84"/>
      <c r="I39" s="137"/>
      <c r="J39" s="132"/>
    </row>
    <row r="40" spans="1:128">
      <c r="A40" s="136"/>
      <c r="B40" s="81" t="s">
        <v>33</v>
      </c>
      <c r="C40" s="82"/>
      <c r="D40" s="83">
        <v>9.52</v>
      </c>
      <c r="E40" s="84">
        <v>8</v>
      </c>
      <c r="G40" s="84"/>
      <c r="I40" s="137"/>
      <c r="J40" s="132"/>
    </row>
    <row r="41" spans="1:128">
      <c r="A41" s="136"/>
      <c r="B41" s="81" t="s">
        <v>298</v>
      </c>
      <c r="C41" s="82"/>
      <c r="D41" s="83">
        <v>8</v>
      </c>
      <c r="E41" s="84">
        <v>8</v>
      </c>
      <c r="G41" s="84"/>
      <c r="I41" s="137"/>
      <c r="J41" s="132"/>
    </row>
    <row r="42" spans="1:128">
      <c r="A42" s="136"/>
      <c r="B42" s="81" t="s">
        <v>34</v>
      </c>
      <c r="C42" s="82"/>
      <c r="D42" s="83">
        <v>2.4</v>
      </c>
      <c r="E42" s="84">
        <v>2.4</v>
      </c>
      <c r="G42" s="84"/>
      <c r="I42" s="137"/>
      <c r="J42" s="132"/>
    </row>
    <row r="43" spans="1:128">
      <c r="A43" s="136"/>
      <c r="B43" s="81" t="s">
        <v>19</v>
      </c>
      <c r="C43" s="82"/>
      <c r="D43" s="83">
        <v>1</v>
      </c>
      <c r="E43" s="84">
        <v>1</v>
      </c>
      <c r="G43" s="84"/>
      <c r="I43" s="137"/>
      <c r="J43" s="132"/>
    </row>
    <row r="44" spans="1:128">
      <c r="A44" s="136"/>
      <c r="B44" s="81" t="s">
        <v>17</v>
      </c>
      <c r="C44" s="82"/>
      <c r="D44" s="83">
        <v>152</v>
      </c>
      <c r="E44" s="84">
        <v>152</v>
      </c>
      <c r="G44" s="84"/>
      <c r="I44" s="137"/>
      <c r="J44" s="132"/>
    </row>
    <row r="45" spans="1:128" s="35" customFormat="1" ht="30" customHeight="1">
      <c r="A45" s="136" t="s">
        <v>335</v>
      </c>
      <c r="B45" s="81"/>
      <c r="C45" s="82" t="s">
        <v>334</v>
      </c>
      <c r="D45" s="82"/>
      <c r="E45" s="87"/>
      <c r="F45" s="82">
        <v>6.2</v>
      </c>
      <c r="G45" s="87">
        <v>6.5</v>
      </c>
      <c r="H45" s="82">
        <v>5</v>
      </c>
      <c r="I45" s="87">
        <v>103</v>
      </c>
      <c r="J45" s="132" t="s">
        <v>336</v>
      </c>
      <c r="K45" s="89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27"/>
    </row>
    <row r="46" spans="1:128" s="35" customFormat="1">
      <c r="A46" s="136"/>
      <c r="B46" s="81" t="s">
        <v>182</v>
      </c>
      <c r="C46" s="82"/>
      <c r="D46" s="82">
        <v>48</v>
      </c>
      <c r="E46" s="87">
        <v>48</v>
      </c>
      <c r="F46" s="82"/>
      <c r="G46" s="87"/>
      <c r="H46" s="82"/>
      <c r="I46" s="87"/>
      <c r="J46" s="132"/>
      <c r="K46" s="89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27"/>
    </row>
    <row r="47" spans="1:128" s="35" customFormat="1">
      <c r="A47" s="136"/>
      <c r="B47" s="81" t="s">
        <v>38</v>
      </c>
      <c r="C47" s="82"/>
      <c r="D47" s="82">
        <v>6</v>
      </c>
      <c r="E47" s="87">
        <v>6</v>
      </c>
      <c r="F47" s="82"/>
      <c r="G47" s="87"/>
      <c r="H47" s="82"/>
      <c r="I47" s="87"/>
      <c r="J47" s="132"/>
      <c r="K47" s="89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27"/>
    </row>
    <row r="48" spans="1:128" s="35" customFormat="1">
      <c r="A48" s="136"/>
      <c r="B48" s="81" t="s">
        <v>17</v>
      </c>
      <c r="C48" s="82"/>
      <c r="D48" s="82">
        <v>6</v>
      </c>
      <c r="E48" s="87">
        <v>6</v>
      </c>
      <c r="F48" s="82"/>
      <c r="G48" s="87"/>
      <c r="H48" s="82"/>
      <c r="I48" s="87"/>
      <c r="J48" s="132"/>
      <c r="K48" s="89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27"/>
    </row>
    <row r="49" spans="1:154" s="35" customFormat="1">
      <c r="A49" s="136"/>
      <c r="B49" s="81" t="s">
        <v>33</v>
      </c>
      <c r="C49" s="82"/>
      <c r="D49" s="82">
        <v>14.28</v>
      </c>
      <c r="E49" s="87">
        <v>11.99</v>
      </c>
      <c r="F49" s="82"/>
      <c r="G49" s="87"/>
      <c r="H49" s="82"/>
      <c r="I49" s="87"/>
      <c r="J49" s="132"/>
      <c r="K49" s="89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27"/>
    </row>
    <row r="50" spans="1:154" s="35" customFormat="1">
      <c r="A50" s="136"/>
      <c r="B50" s="81" t="s">
        <v>96</v>
      </c>
      <c r="C50" s="82"/>
      <c r="D50" s="82">
        <v>3</v>
      </c>
      <c r="E50" s="87">
        <v>3</v>
      </c>
      <c r="F50" s="82"/>
      <c r="G50" s="87"/>
      <c r="H50" s="82"/>
      <c r="I50" s="87"/>
      <c r="J50" s="132"/>
      <c r="K50" s="89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27"/>
    </row>
    <row r="51" spans="1:154" s="35" customFormat="1">
      <c r="A51" s="136"/>
      <c r="B51" s="81" t="s">
        <v>19</v>
      </c>
      <c r="C51" s="82"/>
      <c r="D51" s="82">
        <v>0.5</v>
      </c>
      <c r="E51" s="87">
        <v>0.5</v>
      </c>
      <c r="F51" s="82"/>
      <c r="G51" s="87"/>
      <c r="H51" s="82"/>
      <c r="I51" s="87"/>
      <c r="J51" s="132"/>
      <c r="K51" s="89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27"/>
    </row>
    <row r="52" spans="1:154" s="35" customFormat="1">
      <c r="A52" s="136"/>
      <c r="B52" s="81" t="s">
        <v>41</v>
      </c>
      <c r="C52" s="82"/>
      <c r="D52" s="82"/>
      <c r="E52" s="87">
        <v>74</v>
      </c>
      <c r="F52" s="82"/>
      <c r="G52" s="87"/>
      <c r="H52" s="82"/>
      <c r="I52" s="87"/>
      <c r="J52" s="132"/>
      <c r="K52" s="89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27"/>
    </row>
    <row r="53" spans="1:154" s="35" customFormat="1">
      <c r="A53" s="136"/>
      <c r="B53" s="81" t="s">
        <v>34</v>
      </c>
      <c r="C53" s="82"/>
      <c r="D53" s="82">
        <v>2</v>
      </c>
      <c r="E53" s="87">
        <v>2</v>
      </c>
      <c r="F53" s="82"/>
      <c r="G53" s="87"/>
      <c r="H53" s="82"/>
      <c r="I53" s="87"/>
      <c r="J53" s="132"/>
      <c r="K53" s="89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27"/>
    </row>
    <row r="54" spans="1:154" s="35" customFormat="1">
      <c r="A54" s="136"/>
      <c r="B54" s="81" t="s">
        <v>224</v>
      </c>
      <c r="C54" s="147"/>
      <c r="D54" s="112"/>
      <c r="E54" s="111">
        <v>10</v>
      </c>
      <c r="F54" s="83"/>
      <c r="G54" s="84"/>
      <c r="H54" s="83"/>
      <c r="I54" s="137"/>
      <c r="J54" s="132"/>
      <c r="K54" s="89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27"/>
    </row>
    <row r="55" spans="1:154" s="35" customFormat="1">
      <c r="A55" s="136"/>
      <c r="B55" s="81" t="s">
        <v>52</v>
      </c>
      <c r="C55" s="147"/>
      <c r="D55" s="112">
        <v>9</v>
      </c>
      <c r="E55" s="111">
        <v>9</v>
      </c>
      <c r="F55" s="83"/>
      <c r="G55" s="84"/>
      <c r="H55" s="83"/>
      <c r="I55" s="137"/>
      <c r="J55" s="132"/>
      <c r="K55" s="89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27"/>
    </row>
    <row r="56" spans="1:154" s="35" customFormat="1">
      <c r="A56" s="136"/>
      <c r="B56" s="81" t="s">
        <v>34</v>
      </c>
      <c r="C56" s="147"/>
      <c r="D56" s="112">
        <v>0.4</v>
      </c>
      <c r="E56" s="111">
        <v>0.4</v>
      </c>
      <c r="F56" s="83"/>
      <c r="G56" s="84"/>
      <c r="H56" s="83"/>
      <c r="I56" s="137"/>
      <c r="J56" s="132"/>
      <c r="K56" s="89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27"/>
    </row>
    <row r="57" spans="1:154" s="35" customFormat="1">
      <c r="A57" s="136"/>
      <c r="B57" s="81" t="s">
        <v>43</v>
      </c>
      <c r="C57" s="147"/>
      <c r="D57" s="112">
        <v>0.4</v>
      </c>
      <c r="E57" s="111">
        <v>0.4</v>
      </c>
      <c r="F57" s="83"/>
      <c r="G57" s="84"/>
      <c r="H57" s="83"/>
      <c r="I57" s="137"/>
      <c r="J57" s="132"/>
      <c r="K57" s="89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27"/>
    </row>
    <row r="58" spans="1:154" s="35" customFormat="1">
      <c r="A58" s="136"/>
      <c r="B58" s="81" t="s">
        <v>187</v>
      </c>
      <c r="C58" s="147"/>
      <c r="D58" s="83">
        <v>0.79</v>
      </c>
      <c r="E58" s="84">
        <v>0.6</v>
      </c>
      <c r="F58" s="83"/>
      <c r="G58" s="84"/>
      <c r="H58" s="83"/>
      <c r="I58" s="137"/>
      <c r="J58" s="132"/>
      <c r="K58" s="89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27"/>
    </row>
    <row r="59" spans="1:154" s="35" customFormat="1">
      <c r="A59" s="136"/>
      <c r="B59" s="81" t="s">
        <v>33</v>
      </c>
      <c r="C59" s="147"/>
      <c r="D59" s="83">
        <v>0.24</v>
      </c>
      <c r="E59" s="84">
        <v>0.2</v>
      </c>
      <c r="F59" s="83"/>
      <c r="G59" s="84"/>
      <c r="H59" s="83"/>
      <c r="I59" s="137"/>
      <c r="J59" s="132"/>
      <c r="K59" s="89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27"/>
    </row>
    <row r="60" spans="1:154" s="35" customFormat="1">
      <c r="A60" s="136"/>
      <c r="B60" s="81" t="s">
        <v>44</v>
      </c>
      <c r="C60" s="147"/>
      <c r="D60" s="112">
        <v>1</v>
      </c>
      <c r="E60" s="111">
        <v>1</v>
      </c>
      <c r="F60" s="83"/>
      <c r="G60" s="84"/>
      <c r="H60" s="83"/>
      <c r="I60" s="137"/>
      <c r="J60" s="132"/>
      <c r="K60" s="89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27"/>
    </row>
    <row r="61" spans="1:154" s="35" customFormat="1">
      <c r="A61" s="136"/>
      <c r="B61" s="81" t="s">
        <v>34</v>
      </c>
      <c r="C61" s="147"/>
      <c r="D61" s="112">
        <v>0.2</v>
      </c>
      <c r="E61" s="111">
        <v>0.2</v>
      </c>
      <c r="F61" s="83"/>
      <c r="G61" s="84"/>
      <c r="H61" s="83"/>
      <c r="I61" s="137"/>
      <c r="J61" s="132"/>
      <c r="K61" s="89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27"/>
    </row>
    <row r="62" spans="1:154" s="35" customFormat="1">
      <c r="A62" s="136"/>
      <c r="B62" s="81" t="s">
        <v>39</v>
      </c>
      <c r="C62" s="147"/>
      <c r="D62" s="112">
        <v>0.1</v>
      </c>
      <c r="E62" s="111">
        <v>0.1</v>
      </c>
      <c r="F62" s="83"/>
      <c r="G62" s="84"/>
      <c r="H62" s="83"/>
      <c r="I62" s="137"/>
      <c r="J62" s="132"/>
      <c r="K62" s="89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27"/>
    </row>
    <row r="63" spans="1:154" s="35" customFormat="1">
      <c r="A63" s="136"/>
      <c r="B63" s="81" t="s">
        <v>50</v>
      </c>
      <c r="C63" s="147"/>
      <c r="D63" s="112">
        <v>0.2</v>
      </c>
      <c r="E63" s="111">
        <v>0.2</v>
      </c>
      <c r="F63" s="83"/>
      <c r="G63" s="84"/>
      <c r="H63" s="83"/>
      <c r="I63" s="137"/>
      <c r="J63" s="132"/>
      <c r="K63" s="89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27"/>
    </row>
    <row r="64" spans="1:154" s="42" customFormat="1">
      <c r="A64" s="136" t="s">
        <v>250</v>
      </c>
      <c r="B64" s="81"/>
      <c r="C64" s="82" t="s">
        <v>285</v>
      </c>
      <c r="D64" s="84"/>
      <c r="E64" s="84"/>
      <c r="F64" s="84">
        <v>6.2</v>
      </c>
      <c r="G64" s="84">
        <v>5.8</v>
      </c>
      <c r="H64" s="84">
        <v>38</v>
      </c>
      <c r="I64" s="137">
        <v>229</v>
      </c>
      <c r="J64" s="162" t="s">
        <v>273</v>
      </c>
      <c r="K64" s="89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</row>
    <row r="65" spans="1:154" s="42" customFormat="1">
      <c r="A65" s="136"/>
      <c r="B65" s="81" t="s">
        <v>119</v>
      </c>
      <c r="C65" s="82"/>
      <c r="D65" s="83">
        <v>32.5</v>
      </c>
      <c r="E65" s="84">
        <v>32.5</v>
      </c>
      <c r="F65" s="83"/>
      <c r="G65" s="84"/>
      <c r="H65" s="83"/>
      <c r="I65" s="137"/>
      <c r="J65" s="162"/>
      <c r="K65" s="89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</row>
    <row r="66" spans="1:154" s="42" customFormat="1">
      <c r="A66" s="136"/>
      <c r="B66" s="81" t="s">
        <v>17</v>
      </c>
      <c r="C66" s="82"/>
      <c r="D66" s="83">
        <v>108</v>
      </c>
      <c r="E66" s="84">
        <v>108</v>
      </c>
      <c r="F66" s="83"/>
      <c r="G66" s="84"/>
      <c r="H66" s="83"/>
      <c r="I66" s="137"/>
      <c r="J66" s="162"/>
      <c r="K66" s="89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</row>
    <row r="67" spans="1:154" s="42" customFormat="1">
      <c r="A67" s="136"/>
      <c r="B67" s="81" t="s">
        <v>20</v>
      </c>
      <c r="C67" s="82"/>
      <c r="D67" s="83">
        <v>3</v>
      </c>
      <c r="E67" s="84">
        <v>3</v>
      </c>
      <c r="F67" s="83"/>
      <c r="G67" s="84"/>
      <c r="H67" s="83"/>
      <c r="I67" s="137"/>
      <c r="J67" s="162"/>
      <c r="K67" s="89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</row>
    <row r="68" spans="1:154" s="42" customFormat="1">
      <c r="A68" s="136"/>
      <c r="B68" s="81" t="s">
        <v>19</v>
      </c>
      <c r="C68" s="82"/>
      <c r="D68" s="83">
        <v>0.5</v>
      </c>
      <c r="E68" s="84">
        <v>0.5</v>
      </c>
      <c r="F68" s="83"/>
      <c r="G68" s="84"/>
      <c r="H68" s="83"/>
      <c r="I68" s="137"/>
      <c r="J68" s="162"/>
      <c r="K68" s="89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</row>
    <row r="69" spans="1:154" s="56" customFormat="1" ht="15.75">
      <c r="A69" s="136" t="s">
        <v>342</v>
      </c>
      <c r="B69" s="81"/>
      <c r="C69" s="82">
        <v>180</v>
      </c>
      <c r="D69" s="83"/>
      <c r="E69" s="84"/>
      <c r="F69" s="137"/>
      <c r="G69" s="84"/>
      <c r="H69" s="83">
        <v>10</v>
      </c>
      <c r="I69" s="137">
        <v>40</v>
      </c>
      <c r="J69" s="132" t="s">
        <v>347</v>
      </c>
      <c r="K69" s="89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60"/>
      <c r="DI69" s="60"/>
      <c r="DJ69" s="54"/>
    </row>
    <row r="70" spans="1:154" s="56" customFormat="1" ht="15.75">
      <c r="A70" s="136"/>
      <c r="B70" s="81" t="s">
        <v>70</v>
      </c>
      <c r="C70" s="82"/>
      <c r="D70" s="83">
        <v>21.6</v>
      </c>
      <c r="E70" s="84">
        <v>21.6</v>
      </c>
      <c r="F70" s="137"/>
      <c r="G70" s="84"/>
      <c r="H70" s="83"/>
      <c r="I70" s="137"/>
      <c r="J70" s="132"/>
      <c r="K70" s="89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0"/>
      <c r="DJ70" s="54"/>
    </row>
    <row r="71" spans="1:154" s="56" customFormat="1" ht="15.75">
      <c r="A71" s="136"/>
      <c r="B71" s="81" t="s">
        <v>52</v>
      </c>
      <c r="C71" s="82"/>
      <c r="D71" s="83">
        <v>180</v>
      </c>
      <c r="E71" s="84">
        <v>180</v>
      </c>
      <c r="F71" s="137"/>
      <c r="G71" s="84"/>
      <c r="H71" s="83"/>
      <c r="I71" s="137"/>
      <c r="J71" s="132"/>
      <c r="K71" s="89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54"/>
    </row>
    <row r="72" spans="1:154" s="56" customFormat="1" ht="15.75">
      <c r="A72" s="136"/>
      <c r="B72" s="81" t="s">
        <v>18</v>
      </c>
      <c r="C72" s="82"/>
      <c r="D72" s="83">
        <v>5</v>
      </c>
      <c r="E72" s="84">
        <v>5</v>
      </c>
      <c r="F72" s="137"/>
      <c r="G72" s="84"/>
      <c r="H72" s="83"/>
      <c r="I72" s="137"/>
      <c r="J72" s="132"/>
      <c r="K72" s="89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0"/>
      <c r="DB72" s="60"/>
      <c r="DC72" s="60"/>
      <c r="DD72" s="60"/>
      <c r="DE72" s="60"/>
      <c r="DF72" s="60"/>
      <c r="DG72" s="60"/>
      <c r="DH72" s="60"/>
      <c r="DI72" s="60"/>
      <c r="DJ72" s="54"/>
    </row>
    <row r="73" spans="1:154" ht="15.75" thickBot="1">
      <c r="A73" s="163" t="s">
        <v>46</v>
      </c>
      <c r="B73" s="164"/>
      <c r="C73" s="165">
        <v>37.5</v>
      </c>
      <c r="D73" s="166">
        <v>37.5</v>
      </c>
      <c r="E73" s="166">
        <v>37.5</v>
      </c>
      <c r="F73" s="165">
        <v>1.8</v>
      </c>
      <c r="G73" s="165">
        <v>0.4</v>
      </c>
      <c r="H73" s="165">
        <v>18</v>
      </c>
      <c r="I73" s="165">
        <v>82.5</v>
      </c>
      <c r="J73" s="167"/>
    </row>
    <row r="74" spans="1:154" ht="15.75" thickBot="1">
      <c r="A74" s="149" t="s">
        <v>26</v>
      </c>
      <c r="B74" s="150"/>
      <c r="C74" s="151">
        <v>690.5</v>
      </c>
      <c r="D74" s="168"/>
      <c r="E74" s="133"/>
      <c r="F74" s="134">
        <f>SUM(F29:F73)</f>
        <v>18.760000000000002</v>
      </c>
      <c r="G74" s="134">
        <f>SUM(G29:G73)</f>
        <v>21</v>
      </c>
      <c r="H74" s="134">
        <f>SUM(H29:H73)</f>
        <v>90.740000000000009</v>
      </c>
      <c r="I74" s="134">
        <f>SUM(I29:I73)</f>
        <v>631</v>
      </c>
      <c r="J74" s="135"/>
    </row>
    <row r="75" spans="1:154">
      <c r="A75" s="153"/>
      <c r="B75" s="154" t="s">
        <v>47</v>
      </c>
      <c r="C75" s="155"/>
      <c r="D75" s="124"/>
      <c r="E75" s="123"/>
      <c r="F75" s="123"/>
      <c r="G75" s="123"/>
      <c r="H75" s="123"/>
      <c r="I75" s="124"/>
      <c r="J75" s="132"/>
    </row>
    <row r="76" spans="1:154">
      <c r="A76" s="136" t="s">
        <v>84</v>
      </c>
      <c r="C76" s="82">
        <v>50</v>
      </c>
      <c r="D76" s="83"/>
      <c r="E76" s="84"/>
      <c r="F76" s="84">
        <v>4.9000000000000004</v>
      </c>
      <c r="G76" s="83">
        <v>5</v>
      </c>
      <c r="H76" s="84">
        <v>38</v>
      </c>
      <c r="I76" s="83">
        <v>217</v>
      </c>
      <c r="J76" s="132" t="s">
        <v>326</v>
      </c>
    </row>
    <row r="77" spans="1:154">
      <c r="A77" s="136"/>
      <c r="B77" s="81" t="s">
        <v>43</v>
      </c>
      <c r="C77" s="82"/>
      <c r="D77" s="83">
        <v>34</v>
      </c>
      <c r="E77" s="84">
        <v>34</v>
      </c>
      <c r="F77" s="84"/>
      <c r="H77" s="84"/>
      <c r="J77" s="169"/>
    </row>
    <row r="78" spans="1:154" ht="19.5" customHeight="1">
      <c r="A78" s="136"/>
      <c r="B78" s="81" t="s">
        <v>18</v>
      </c>
      <c r="C78" s="82"/>
      <c r="D78" s="83">
        <v>7</v>
      </c>
      <c r="E78" s="84">
        <v>7</v>
      </c>
      <c r="F78" s="84"/>
      <c r="G78" s="84"/>
      <c r="H78" s="84"/>
      <c r="I78" s="137"/>
      <c r="J78" s="169"/>
    </row>
    <row r="79" spans="1:154" ht="15.75" customHeight="1">
      <c r="A79" s="136"/>
      <c r="B79" s="81" t="s">
        <v>52</v>
      </c>
      <c r="C79" s="82"/>
      <c r="D79" s="83">
        <v>14</v>
      </c>
      <c r="E79" s="84">
        <v>14</v>
      </c>
      <c r="F79" s="84"/>
      <c r="H79" s="84"/>
      <c r="J79" s="169"/>
    </row>
    <row r="80" spans="1:154">
      <c r="A80" s="136"/>
      <c r="B80" s="81" t="s">
        <v>34</v>
      </c>
      <c r="C80" s="82"/>
      <c r="D80" s="83">
        <v>7</v>
      </c>
      <c r="E80" s="84">
        <v>7</v>
      </c>
      <c r="F80" s="84"/>
      <c r="H80" s="84"/>
      <c r="J80" s="169"/>
    </row>
    <row r="81" spans="1:161">
      <c r="A81" s="136"/>
      <c r="B81" s="81" t="s">
        <v>85</v>
      </c>
      <c r="C81" s="82"/>
      <c r="D81" s="83">
        <v>0.2</v>
      </c>
      <c r="E81" s="84">
        <v>0.2</v>
      </c>
      <c r="F81" s="84"/>
      <c r="H81" s="84"/>
      <c r="J81" s="169"/>
    </row>
    <row r="82" spans="1:161">
      <c r="A82" s="136"/>
      <c r="B82" s="81" t="s">
        <v>19</v>
      </c>
      <c r="C82" s="82"/>
      <c r="D82" s="83">
        <v>0.3</v>
      </c>
      <c r="E82" s="84">
        <v>0.3</v>
      </c>
      <c r="F82" s="84"/>
      <c r="H82" s="84"/>
      <c r="J82" s="169"/>
    </row>
    <row r="83" spans="1:161">
      <c r="A83" s="136"/>
      <c r="B83" s="81" t="s">
        <v>51</v>
      </c>
      <c r="C83" s="82"/>
      <c r="D83" s="83">
        <v>1</v>
      </c>
      <c r="E83" s="137">
        <v>1</v>
      </c>
      <c r="F83" s="84" t="s">
        <v>1</v>
      </c>
      <c r="H83" s="84"/>
      <c r="J83" s="169"/>
    </row>
    <row r="84" spans="1:161">
      <c r="A84" s="136"/>
      <c r="B84" s="81" t="s">
        <v>79</v>
      </c>
      <c r="C84" s="82"/>
      <c r="D84" s="83"/>
      <c r="E84" s="137">
        <v>60.5</v>
      </c>
      <c r="F84" s="84"/>
      <c r="H84" s="84"/>
      <c r="J84" s="169"/>
    </row>
    <row r="85" spans="1:161">
      <c r="A85" s="136"/>
      <c r="B85" s="81" t="s">
        <v>34</v>
      </c>
      <c r="C85" s="82"/>
      <c r="D85" s="83">
        <v>0.2</v>
      </c>
      <c r="E85" s="137">
        <v>0.2</v>
      </c>
      <c r="F85" s="84"/>
      <c r="H85" s="84"/>
      <c r="J85" s="169"/>
    </row>
    <row r="86" spans="1:161">
      <c r="A86" s="136" t="s">
        <v>82</v>
      </c>
      <c r="C86" s="82">
        <v>110</v>
      </c>
      <c r="D86" s="83"/>
      <c r="E86" s="84"/>
      <c r="F86" s="87">
        <v>3.77</v>
      </c>
      <c r="G86" s="82">
        <v>2.75</v>
      </c>
      <c r="H86" s="87">
        <v>5</v>
      </c>
      <c r="I86" s="82">
        <v>62.1</v>
      </c>
      <c r="J86" s="132" t="s">
        <v>158</v>
      </c>
    </row>
    <row r="87" spans="1:161">
      <c r="A87" s="136"/>
      <c r="B87" s="81" t="s">
        <v>83</v>
      </c>
      <c r="C87" s="82"/>
      <c r="D87" s="83">
        <v>114</v>
      </c>
      <c r="E87" s="84">
        <v>110</v>
      </c>
      <c r="F87" s="84"/>
      <c r="G87" s="84"/>
      <c r="H87" s="84"/>
      <c r="I87" s="84"/>
      <c r="J87" s="132"/>
    </row>
    <row r="88" spans="1:161" s="35" customFormat="1" ht="15.75" thickBot="1">
      <c r="A88" s="136" t="s">
        <v>305</v>
      </c>
      <c r="B88" s="81"/>
      <c r="C88" s="82" t="s">
        <v>380</v>
      </c>
      <c r="D88" s="83"/>
      <c r="E88" s="84"/>
      <c r="F88" s="83">
        <v>6</v>
      </c>
      <c r="G88" s="84">
        <v>9.5</v>
      </c>
      <c r="H88" s="83">
        <v>16.899999999999999</v>
      </c>
      <c r="I88" s="137">
        <v>177</v>
      </c>
      <c r="J88" s="132" t="s">
        <v>321</v>
      </c>
      <c r="K88" s="89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s="58" customFormat="1">
      <c r="A89" s="89"/>
      <c r="B89" s="89" t="s">
        <v>202</v>
      </c>
      <c r="C89" s="89"/>
      <c r="D89" s="89">
        <v>53.84</v>
      </c>
      <c r="E89" s="89">
        <v>34.99</v>
      </c>
      <c r="F89" s="95"/>
      <c r="G89" s="96"/>
      <c r="H89" s="97"/>
      <c r="I89" s="98"/>
      <c r="J89" s="170"/>
      <c r="K89" s="89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  <c r="DE89" s="76"/>
      <c r="DF89" s="76"/>
      <c r="DG89" s="76"/>
      <c r="DH89" s="76"/>
      <c r="DI89" s="76"/>
      <c r="DJ89" s="34"/>
    </row>
    <row r="90" spans="1:161" s="58" customFormat="1">
      <c r="A90" s="89"/>
      <c r="B90" s="89" t="s">
        <v>111</v>
      </c>
      <c r="C90" s="89"/>
      <c r="D90" s="89"/>
      <c r="E90" s="89">
        <v>25</v>
      </c>
      <c r="F90" s="100"/>
      <c r="G90" s="171"/>
      <c r="H90" s="90"/>
      <c r="I90" s="113"/>
      <c r="J90" s="172"/>
      <c r="K90" s="89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  <c r="DE90" s="76"/>
      <c r="DF90" s="76"/>
      <c r="DG90" s="76"/>
      <c r="DH90" s="76"/>
      <c r="DI90" s="76"/>
      <c r="DJ90" s="34"/>
    </row>
    <row r="91" spans="1:161" s="35" customFormat="1">
      <c r="A91" s="136"/>
      <c r="B91" s="81" t="s">
        <v>30</v>
      </c>
      <c r="C91" s="82"/>
      <c r="D91" s="83">
        <v>117.04</v>
      </c>
      <c r="E91" s="84">
        <v>88</v>
      </c>
      <c r="F91" s="83"/>
      <c r="G91" s="84"/>
      <c r="H91" s="83"/>
      <c r="I91" s="137"/>
      <c r="J91" s="132"/>
      <c r="K91" s="89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</row>
    <row r="92" spans="1:161" s="35" customFormat="1">
      <c r="A92" s="136"/>
      <c r="B92" s="81" t="s">
        <v>32</v>
      </c>
      <c r="C92" s="82"/>
      <c r="D92" s="83">
        <v>14.89</v>
      </c>
      <c r="E92" s="84">
        <v>11.2</v>
      </c>
      <c r="F92" s="83"/>
      <c r="G92" s="84"/>
      <c r="H92" s="83"/>
      <c r="I92" s="137"/>
      <c r="J92" s="132"/>
      <c r="K92" s="89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7"/>
    </row>
    <row r="93" spans="1:161" s="35" customFormat="1">
      <c r="A93" s="136"/>
      <c r="B93" s="81" t="s">
        <v>19</v>
      </c>
      <c r="C93" s="82"/>
      <c r="D93" s="83">
        <v>0.5</v>
      </c>
      <c r="E93" s="84">
        <v>0.5</v>
      </c>
      <c r="F93" s="83"/>
      <c r="G93" s="84"/>
      <c r="H93" s="83"/>
      <c r="I93" s="84"/>
      <c r="J93" s="132"/>
      <c r="K93" s="89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</row>
    <row r="94" spans="1:161" s="35" customFormat="1">
      <c r="A94" s="136"/>
      <c r="B94" s="81" t="s">
        <v>52</v>
      </c>
      <c r="C94" s="82"/>
      <c r="D94" s="83">
        <v>32</v>
      </c>
      <c r="E94" s="84">
        <v>32</v>
      </c>
      <c r="F94" s="83"/>
      <c r="G94" s="84"/>
      <c r="H94" s="83"/>
      <c r="I94" s="84"/>
      <c r="J94" s="132"/>
      <c r="K94" s="89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</row>
    <row r="95" spans="1:161" s="35" customFormat="1">
      <c r="A95" s="136"/>
      <c r="B95" s="81" t="s">
        <v>34</v>
      </c>
      <c r="C95" s="82"/>
      <c r="D95" s="83">
        <v>4</v>
      </c>
      <c r="E95" s="84">
        <v>4</v>
      </c>
      <c r="F95" s="83"/>
      <c r="G95" s="84"/>
      <c r="H95" s="83"/>
      <c r="I95" s="84"/>
      <c r="J95" s="132"/>
      <c r="K95" s="89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</row>
    <row r="96" spans="1:161" s="35" customFormat="1">
      <c r="A96" s="136"/>
      <c r="B96" s="81" t="s">
        <v>43</v>
      </c>
      <c r="C96" s="82"/>
      <c r="D96" s="83">
        <v>2</v>
      </c>
      <c r="E96" s="84">
        <v>2</v>
      </c>
      <c r="F96" s="83"/>
      <c r="G96" s="84"/>
      <c r="H96" s="83"/>
      <c r="I96" s="84"/>
      <c r="J96" s="132"/>
      <c r="K96" s="89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</row>
    <row r="97" spans="1:161" s="35" customFormat="1">
      <c r="A97" s="136"/>
      <c r="B97" s="81" t="s">
        <v>50</v>
      </c>
      <c r="C97" s="82"/>
      <c r="D97" s="83">
        <v>0.38</v>
      </c>
      <c r="E97" s="84">
        <v>0.38</v>
      </c>
      <c r="F97" s="83"/>
      <c r="G97" s="84"/>
      <c r="H97" s="83"/>
      <c r="I97" s="84"/>
      <c r="J97" s="132"/>
      <c r="K97" s="89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</row>
    <row r="98" spans="1:161" s="35" customFormat="1">
      <c r="A98" s="173" t="s">
        <v>324</v>
      </c>
      <c r="B98" s="81"/>
      <c r="C98" s="82">
        <v>180</v>
      </c>
      <c r="D98" s="83"/>
      <c r="E98" s="84"/>
      <c r="F98" s="86">
        <v>0.6</v>
      </c>
      <c r="G98" s="111">
        <v>0.06</v>
      </c>
      <c r="H98" s="112">
        <v>15</v>
      </c>
      <c r="I98" s="88">
        <v>62.5</v>
      </c>
      <c r="J98" s="162" t="s">
        <v>325</v>
      </c>
      <c r="K98" s="89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</row>
    <row r="99" spans="1:161" s="35" customFormat="1">
      <c r="A99" s="173"/>
      <c r="B99" s="81" t="s">
        <v>286</v>
      </c>
      <c r="C99" s="82"/>
      <c r="D99" s="83">
        <v>15.3</v>
      </c>
      <c r="E99" s="84">
        <v>15</v>
      </c>
      <c r="F99" s="86"/>
      <c r="G99" s="82"/>
      <c r="H99" s="87"/>
      <c r="I99" s="88"/>
      <c r="J99" s="162"/>
      <c r="K99" s="89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</row>
    <row r="100" spans="1:161" s="35" customFormat="1">
      <c r="A100" s="173"/>
      <c r="B100" s="81" t="s">
        <v>52</v>
      </c>
      <c r="C100" s="82"/>
      <c r="D100" s="83">
        <v>180</v>
      </c>
      <c r="E100" s="84">
        <v>180</v>
      </c>
      <c r="F100" s="86"/>
      <c r="G100" s="82"/>
      <c r="H100" s="87"/>
      <c r="I100" s="88"/>
      <c r="J100" s="162"/>
      <c r="K100" s="89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</row>
    <row r="101" spans="1:161" s="35" customFormat="1">
      <c r="A101" s="173"/>
      <c r="B101" s="81" t="s">
        <v>18</v>
      </c>
      <c r="C101" s="82"/>
      <c r="D101" s="83">
        <v>5</v>
      </c>
      <c r="E101" s="84">
        <v>5</v>
      </c>
      <c r="F101" s="86"/>
      <c r="G101" s="82"/>
      <c r="H101" s="87"/>
      <c r="I101" s="88"/>
      <c r="J101" s="162"/>
      <c r="K101" s="89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</row>
    <row r="102" spans="1:161" s="26" customFormat="1" ht="15.75" thickBot="1">
      <c r="A102" s="136" t="s">
        <v>38</v>
      </c>
      <c r="B102" s="81"/>
      <c r="C102" s="82">
        <v>20</v>
      </c>
      <c r="D102" s="84">
        <v>20</v>
      </c>
      <c r="E102" s="84">
        <v>20</v>
      </c>
      <c r="F102" s="84">
        <v>1.52</v>
      </c>
      <c r="G102" s="83">
        <v>0.16</v>
      </c>
      <c r="H102" s="84">
        <v>9.84</v>
      </c>
      <c r="I102" s="83">
        <v>47</v>
      </c>
      <c r="J102" s="132"/>
      <c r="K102" s="89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</row>
    <row r="103" spans="1:161" ht="15.75" thickBot="1">
      <c r="A103" s="174" t="s">
        <v>26</v>
      </c>
      <c r="B103" s="175"/>
      <c r="C103" s="176">
        <v>505</v>
      </c>
      <c r="D103" s="177"/>
      <c r="E103" s="176"/>
      <c r="F103" s="178">
        <f>SUM(F76:F102)</f>
        <v>16.79</v>
      </c>
      <c r="G103" s="178">
        <f t="shared" ref="G103:I103" si="0">SUM(G76:G102)</f>
        <v>17.47</v>
      </c>
      <c r="H103" s="178">
        <f t="shared" si="0"/>
        <v>84.740000000000009</v>
      </c>
      <c r="I103" s="178">
        <f t="shared" si="0"/>
        <v>565.6</v>
      </c>
      <c r="J103" s="135"/>
    </row>
    <row r="104" spans="1:161" ht="15.75" thickBot="1">
      <c r="A104" s="149" t="s">
        <v>60</v>
      </c>
      <c r="B104" s="150"/>
      <c r="C104" s="179">
        <f>C24+C27+C74+C103</f>
        <v>1738.5</v>
      </c>
      <c r="D104" s="180"/>
      <c r="E104" s="133"/>
      <c r="F104" s="181">
        <f>F24+F27+F74+F103</f>
        <v>48.410000000000004</v>
      </c>
      <c r="G104" s="181">
        <f>G24+G27+G74+G103</f>
        <v>52.97</v>
      </c>
      <c r="H104" s="181">
        <f>H24+H27+H74+H103</f>
        <v>239.97000000000003</v>
      </c>
      <c r="I104" s="181">
        <f>I24+I27+I74+I103</f>
        <v>1634.6</v>
      </c>
      <c r="J104" s="125"/>
    </row>
    <row r="105" spans="1:161">
      <c r="C105" s="182"/>
      <c r="D105" s="183"/>
      <c r="E105" s="83"/>
      <c r="I105" s="156"/>
      <c r="J105" s="154"/>
    </row>
    <row r="106" spans="1:161" ht="15.75" thickBot="1">
      <c r="A106" s="81" t="s">
        <v>61</v>
      </c>
      <c r="I106" s="184"/>
      <c r="J106" s="164"/>
    </row>
    <row r="107" spans="1:161" ht="29.25" customHeight="1">
      <c r="A107" s="242" t="s">
        <v>234</v>
      </c>
      <c r="B107" s="243"/>
      <c r="C107" s="244" t="s">
        <v>230</v>
      </c>
      <c r="D107" s="124" t="s">
        <v>3</v>
      </c>
      <c r="E107" s="123" t="s">
        <v>3</v>
      </c>
      <c r="F107" s="471" t="s">
        <v>231</v>
      </c>
      <c r="G107" s="472"/>
      <c r="H107" s="473"/>
      <c r="I107" s="124" t="s">
        <v>4</v>
      </c>
      <c r="J107" s="125" t="s">
        <v>232</v>
      </c>
    </row>
    <row r="108" spans="1:161" ht="15.75" thickBot="1">
      <c r="A108" s="246" t="s">
        <v>233</v>
      </c>
      <c r="B108" s="247"/>
      <c r="C108" s="248"/>
      <c r="D108" s="127" t="s">
        <v>5</v>
      </c>
      <c r="E108" s="128" t="s">
        <v>5</v>
      </c>
      <c r="F108" s="129"/>
      <c r="G108" s="130"/>
      <c r="H108" s="131"/>
      <c r="I108" s="127" t="s">
        <v>6</v>
      </c>
      <c r="J108" s="132"/>
    </row>
    <row r="109" spans="1:161" ht="15.75" thickBot="1">
      <c r="A109" s="249"/>
      <c r="B109" s="250"/>
      <c r="C109" s="251"/>
      <c r="D109" s="133" t="s">
        <v>7</v>
      </c>
      <c r="E109" s="133" t="s">
        <v>8</v>
      </c>
      <c r="F109" s="133" t="s">
        <v>9</v>
      </c>
      <c r="G109" s="133" t="s">
        <v>10</v>
      </c>
      <c r="H109" s="134" t="s">
        <v>11</v>
      </c>
      <c r="I109" s="134" t="s">
        <v>12</v>
      </c>
      <c r="J109" s="135"/>
    </row>
    <row r="110" spans="1:161" ht="37.5" customHeight="1">
      <c r="A110" s="153"/>
      <c r="B110" s="154" t="s">
        <v>13</v>
      </c>
      <c r="C110" s="155"/>
      <c r="D110" s="123"/>
      <c r="E110" s="157"/>
      <c r="F110" s="124"/>
      <c r="G110" s="123"/>
      <c r="H110" s="123"/>
      <c r="I110" s="124"/>
      <c r="J110" s="132"/>
    </row>
    <row r="111" spans="1:161" s="26" customFormat="1">
      <c r="A111" s="136" t="s">
        <v>100</v>
      </c>
      <c r="B111" s="140"/>
      <c r="C111" s="141" t="s">
        <v>395</v>
      </c>
      <c r="D111" s="137"/>
      <c r="E111" s="84"/>
      <c r="F111" s="137">
        <v>5.2</v>
      </c>
      <c r="G111" s="84">
        <v>5.8</v>
      </c>
      <c r="H111" s="84">
        <v>25.2</v>
      </c>
      <c r="I111" s="137">
        <v>173.8</v>
      </c>
      <c r="J111" s="132" t="s">
        <v>188</v>
      </c>
      <c r="K111" s="89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</row>
    <row r="112" spans="1:161" s="26" customFormat="1">
      <c r="A112" s="136"/>
      <c r="B112" s="140" t="s">
        <v>68</v>
      </c>
      <c r="C112" s="141"/>
      <c r="D112" s="137">
        <v>15</v>
      </c>
      <c r="E112" s="84">
        <v>15</v>
      </c>
      <c r="F112" s="84"/>
      <c r="G112" s="84"/>
      <c r="H112" s="84"/>
      <c r="I112" s="137"/>
      <c r="J112" s="185"/>
      <c r="K112" s="89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</row>
    <row r="113" spans="1:130" s="26" customFormat="1">
      <c r="A113" s="136"/>
      <c r="B113" s="140" t="s">
        <v>101</v>
      </c>
      <c r="C113" s="141"/>
      <c r="D113" s="137">
        <v>11</v>
      </c>
      <c r="E113" s="84">
        <v>11</v>
      </c>
      <c r="F113" s="84"/>
      <c r="G113" s="142"/>
      <c r="H113" s="84"/>
      <c r="I113" s="142"/>
      <c r="J113" s="185"/>
      <c r="K113" s="89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</row>
    <row r="114" spans="1:130" s="26" customFormat="1">
      <c r="A114" s="136"/>
      <c r="B114" s="140" t="s">
        <v>16</v>
      </c>
      <c r="C114" s="141"/>
      <c r="D114" s="137">
        <v>86</v>
      </c>
      <c r="E114" s="84">
        <v>86</v>
      </c>
      <c r="F114" s="84"/>
      <c r="G114" s="142"/>
      <c r="H114" s="84"/>
      <c r="I114" s="142"/>
      <c r="J114" s="185"/>
      <c r="K114" s="89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</row>
    <row r="115" spans="1:130" s="26" customFormat="1">
      <c r="A115" s="136"/>
      <c r="B115" s="140" t="s">
        <v>17</v>
      </c>
      <c r="C115" s="141"/>
      <c r="D115" s="137">
        <v>86</v>
      </c>
      <c r="E115" s="84">
        <v>86</v>
      </c>
      <c r="F115" s="84"/>
      <c r="G115" s="142"/>
      <c r="H115" s="84"/>
      <c r="I115" s="142"/>
      <c r="J115" s="185"/>
      <c r="K115" s="89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</row>
    <row r="116" spans="1:130" s="26" customFormat="1">
      <c r="A116" s="136"/>
      <c r="B116" s="140" t="s">
        <v>18</v>
      </c>
      <c r="C116" s="141"/>
      <c r="D116" s="84">
        <v>1</v>
      </c>
      <c r="E116" s="84">
        <v>1</v>
      </c>
      <c r="F116" s="84"/>
      <c r="G116" s="142"/>
      <c r="H116" s="84"/>
      <c r="I116" s="142"/>
      <c r="J116" s="185"/>
      <c r="K116" s="89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</row>
    <row r="117" spans="1:130" s="26" customFormat="1">
      <c r="A117" s="136"/>
      <c r="B117" s="140" t="s">
        <v>19</v>
      </c>
      <c r="C117" s="141"/>
      <c r="D117" s="137">
        <v>1</v>
      </c>
      <c r="E117" s="84">
        <v>1</v>
      </c>
      <c r="F117" s="84"/>
      <c r="G117" s="142"/>
      <c r="H117" s="84"/>
      <c r="I117" s="142"/>
      <c r="J117" s="185"/>
      <c r="K117" s="89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</row>
    <row r="118" spans="1:130" s="26" customFormat="1">
      <c r="A118" s="136"/>
      <c r="B118" s="140" t="s">
        <v>20</v>
      </c>
      <c r="C118" s="141"/>
      <c r="D118" s="137">
        <v>3</v>
      </c>
      <c r="E118" s="84">
        <v>3</v>
      </c>
      <c r="F118" s="84"/>
      <c r="G118" s="142"/>
      <c r="H118" s="84"/>
      <c r="I118" s="142"/>
      <c r="J118" s="185"/>
      <c r="K118" s="89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</row>
    <row r="119" spans="1:130" s="26" customFormat="1">
      <c r="A119" s="136" t="s">
        <v>63</v>
      </c>
      <c r="B119" s="81"/>
      <c r="C119" s="82">
        <v>180</v>
      </c>
      <c r="D119" s="148"/>
      <c r="E119" s="138"/>
      <c r="F119" s="137">
        <v>2.4166666666666665</v>
      </c>
      <c r="G119" s="84">
        <v>2.5833333333333335</v>
      </c>
      <c r="H119" s="84">
        <v>13.608333333333333</v>
      </c>
      <c r="I119" s="137">
        <v>87.3</v>
      </c>
      <c r="J119" s="132" t="s">
        <v>329</v>
      </c>
      <c r="K119" s="89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/>
    </row>
    <row r="120" spans="1:130" s="26" customFormat="1">
      <c r="A120" s="136"/>
      <c r="B120" s="81" t="s">
        <v>64</v>
      </c>
      <c r="C120" s="82"/>
      <c r="D120" s="137">
        <v>1.5</v>
      </c>
      <c r="E120" s="84">
        <v>1.5</v>
      </c>
      <c r="F120" s="137"/>
      <c r="G120" s="84"/>
      <c r="H120" s="84"/>
      <c r="I120" s="137"/>
      <c r="J120" s="132"/>
      <c r="K120" s="89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/>
    </row>
    <row r="121" spans="1:130" s="26" customFormat="1">
      <c r="A121" s="136"/>
      <c r="B121" s="81" t="s">
        <v>18</v>
      </c>
      <c r="C121" s="82"/>
      <c r="D121" s="137">
        <v>8</v>
      </c>
      <c r="E121" s="84">
        <v>8</v>
      </c>
      <c r="F121" s="137"/>
      <c r="G121" s="84"/>
      <c r="H121" s="84"/>
      <c r="I121" s="137"/>
      <c r="J121" s="132"/>
      <c r="K121" s="89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71"/>
      <c r="DC121" s="71"/>
      <c r="DD121" s="71"/>
      <c r="DE121" s="71"/>
      <c r="DF121" s="71"/>
      <c r="DG121" s="71"/>
      <c r="DH121" s="71"/>
      <c r="DI121" s="71"/>
      <c r="DJ121"/>
    </row>
    <row r="122" spans="1:130" s="26" customFormat="1">
      <c r="A122" s="86"/>
      <c r="B122" s="81" t="s">
        <v>16</v>
      </c>
      <c r="C122" s="82"/>
      <c r="D122" s="137">
        <v>90</v>
      </c>
      <c r="E122" s="84">
        <v>90</v>
      </c>
      <c r="F122" s="137"/>
      <c r="G122" s="84"/>
      <c r="H122" s="84"/>
      <c r="I122" s="137"/>
      <c r="J122" s="132"/>
      <c r="K122" s="89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 s="71"/>
      <c r="DC122" s="71"/>
      <c r="DD122" s="71"/>
      <c r="DE122" s="71"/>
      <c r="DF122" s="71"/>
      <c r="DG122" s="71"/>
      <c r="DH122" s="71"/>
      <c r="DI122" s="71"/>
      <c r="DJ122"/>
    </row>
    <row r="123" spans="1:130" s="26" customFormat="1">
      <c r="A123" s="86"/>
      <c r="B123" s="81" t="s">
        <v>17</v>
      </c>
      <c r="C123" s="82"/>
      <c r="D123" s="137">
        <v>100</v>
      </c>
      <c r="E123" s="84">
        <v>100</v>
      </c>
      <c r="F123" s="137"/>
      <c r="G123" s="84"/>
      <c r="H123" s="84"/>
      <c r="I123" s="137"/>
      <c r="J123" s="132"/>
      <c r="K123" s="89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 s="71"/>
      <c r="DC123" s="71"/>
      <c r="DD123" s="71"/>
      <c r="DE123" s="71"/>
      <c r="DF123" s="71"/>
      <c r="DG123" s="71"/>
      <c r="DH123" s="71"/>
      <c r="DI123" s="71"/>
      <c r="DJ123"/>
    </row>
    <row r="124" spans="1:130" s="26" customFormat="1">
      <c r="A124" s="136" t="s">
        <v>65</v>
      </c>
      <c r="B124" s="81"/>
      <c r="C124" s="147" t="s">
        <v>394</v>
      </c>
      <c r="D124" s="138"/>
      <c r="E124" s="138"/>
      <c r="F124" s="137">
        <v>4</v>
      </c>
      <c r="G124" s="84">
        <v>6</v>
      </c>
      <c r="H124" s="83">
        <v>12.83</v>
      </c>
      <c r="I124" s="137">
        <v>122</v>
      </c>
      <c r="J124" s="132" t="s">
        <v>245</v>
      </c>
      <c r="K124" s="89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</row>
    <row r="125" spans="1:130" s="26" customFormat="1">
      <c r="A125" s="136"/>
      <c r="B125" s="81" t="s">
        <v>25</v>
      </c>
      <c r="C125" s="82"/>
      <c r="D125" s="84">
        <v>25</v>
      </c>
      <c r="E125" s="84">
        <v>25</v>
      </c>
      <c r="F125" s="137"/>
      <c r="G125" s="84"/>
      <c r="H125" s="84"/>
      <c r="I125" s="137"/>
      <c r="J125" s="132"/>
      <c r="K125" s="89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</row>
    <row r="126" spans="1:130" s="26" customFormat="1">
      <c r="A126" s="136"/>
      <c r="B126" s="81" t="s">
        <v>66</v>
      </c>
      <c r="C126" s="82"/>
      <c r="D126" s="137">
        <v>7.14</v>
      </c>
      <c r="E126" s="84">
        <v>7</v>
      </c>
      <c r="F126" s="137"/>
      <c r="G126" s="84"/>
      <c r="H126" s="84"/>
      <c r="I126" s="137"/>
      <c r="J126" s="132"/>
      <c r="K126" s="89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</row>
    <row r="127" spans="1:130" s="26" customFormat="1" ht="15.75" thickBot="1">
      <c r="A127" s="186"/>
      <c r="B127" s="81" t="s">
        <v>20</v>
      </c>
      <c r="C127" s="82"/>
      <c r="D127" s="84">
        <v>3</v>
      </c>
      <c r="E127" s="84">
        <v>3</v>
      </c>
      <c r="F127" s="187" t="s">
        <v>1</v>
      </c>
      <c r="G127" s="166"/>
      <c r="H127" s="166"/>
      <c r="I127" s="184"/>
      <c r="J127" s="132"/>
      <c r="K127" s="89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</row>
    <row r="128" spans="1:130" ht="15.75" thickBot="1">
      <c r="A128" s="149" t="s">
        <v>26</v>
      </c>
      <c r="B128" s="150"/>
      <c r="C128" s="151">
        <v>418</v>
      </c>
      <c r="D128" s="133"/>
      <c r="E128" s="133"/>
      <c r="F128" s="134">
        <f>SUM(F110:F126)</f>
        <v>11.616666666666667</v>
      </c>
      <c r="G128" s="134">
        <f>SUM(G110:G126)</f>
        <v>14.383333333333333</v>
      </c>
      <c r="H128" s="134">
        <f>SUM(H110:H126)</f>
        <v>51.638333333333328</v>
      </c>
      <c r="I128" s="134">
        <f>SUM(I110:I126)</f>
        <v>383.1</v>
      </c>
      <c r="J128" s="135"/>
    </row>
    <row r="129" spans="1:115" s="26" customFormat="1">
      <c r="A129" s="136" t="s">
        <v>385</v>
      </c>
      <c r="B129" s="140"/>
      <c r="C129" s="82">
        <v>125</v>
      </c>
      <c r="D129" s="188">
        <v>125</v>
      </c>
      <c r="E129" s="82">
        <v>125</v>
      </c>
      <c r="F129" s="137">
        <v>13</v>
      </c>
      <c r="G129" s="84"/>
      <c r="H129" s="83"/>
      <c r="I129" s="84">
        <v>55</v>
      </c>
      <c r="J129" s="132"/>
      <c r="K129" s="89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</row>
    <row r="130" spans="1:115" s="26" customFormat="1" ht="15.75" thickBot="1">
      <c r="A130" s="136"/>
      <c r="B130" s="140"/>
      <c r="C130" s="82"/>
      <c r="D130" s="188"/>
      <c r="E130" s="82"/>
      <c r="F130" s="137"/>
      <c r="G130" s="84"/>
      <c r="H130" s="142"/>
      <c r="I130" s="84"/>
      <c r="J130" s="132"/>
      <c r="K130" s="89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1"/>
      <c r="DC130" s="71"/>
      <c r="DD130" s="71"/>
      <c r="DE130" s="71"/>
      <c r="DF130" s="71"/>
      <c r="DG130" s="71"/>
      <c r="DH130" s="71"/>
      <c r="DI130" s="71"/>
    </row>
    <row r="131" spans="1:115" ht="15.75" thickBot="1">
      <c r="A131" s="149" t="s">
        <v>26</v>
      </c>
      <c r="B131" s="150"/>
      <c r="C131" s="151">
        <v>100</v>
      </c>
      <c r="D131" s="134"/>
      <c r="E131" s="152"/>
      <c r="F131" s="133">
        <f>SUM(F129)</f>
        <v>13</v>
      </c>
      <c r="G131" s="133">
        <f>SUM(G129)</f>
        <v>0</v>
      </c>
      <c r="H131" s="133">
        <f>SUM(H129)</f>
        <v>0</v>
      </c>
      <c r="I131" s="133">
        <f>SUM(I129)</f>
        <v>55</v>
      </c>
      <c r="J131" s="135"/>
    </row>
    <row r="132" spans="1:115" ht="15.75" thickBot="1">
      <c r="A132" s="153"/>
      <c r="B132" s="154"/>
      <c r="C132" s="155">
        <v>543</v>
      </c>
      <c r="D132" s="124"/>
      <c r="E132" s="157"/>
      <c r="F132" s="124">
        <f>F128+F131</f>
        <v>24.616666666666667</v>
      </c>
      <c r="G132" s="124">
        <f>G128+G131</f>
        <v>14.383333333333333</v>
      </c>
      <c r="H132" s="124">
        <f>H128+H131</f>
        <v>51.638333333333328</v>
      </c>
      <c r="I132" s="124">
        <f>I128+I131</f>
        <v>438.1</v>
      </c>
      <c r="J132" s="132"/>
    </row>
    <row r="133" spans="1:115">
      <c r="A133" s="153"/>
      <c r="B133" s="154" t="s">
        <v>28</v>
      </c>
      <c r="C133" s="155"/>
      <c r="D133" s="123"/>
      <c r="E133" s="158"/>
      <c r="F133" s="124"/>
      <c r="G133" s="124"/>
      <c r="H133" s="123"/>
      <c r="I133" s="124"/>
      <c r="J133" s="132"/>
    </row>
    <row r="134" spans="1:115" s="26" customFormat="1">
      <c r="A134" s="159" t="s">
        <v>430</v>
      </c>
      <c r="B134" s="189"/>
      <c r="C134" s="190">
        <v>50</v>
      </c>
      <c r="D134" s="191"/>
      <c r="E134" s="192"/>
      <c r="F134" s="191">
        <v>0.6</v>
      </c>
      <c r="G134" s="192">
        <v>2.5</v>
      </c>
      <c r="H134" s="191">
        <v>4.2</v>
      </c>
      <c r="I134" s="193">
        <v>42</v>
      </c>
      <c r="J134" s="194" t="s">
        <v>431</v>
      </c>
      <c r="K134" s="89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1"/>
      <c r="CV134" s="71"/>
      <c r="CW134" s="71"/>
      <c r="CX134" s="71"/>
      <c r="CY134" s="71"/>
      <c r="CZ134" s="71"/>
      <c r="DA134" s="71"/>
    </row>
    <row r="135" spans="1:115" s="26" customFormat="1">
      <c r="A135" s="159"/>
      <c r="B135" s="189" t="s">
        <v>29</v>
      </c>
      <c r="C135" s="190"/>
      <c r="D135" s="191">
        <v>64.599999999999994</v>
      </c>
      <c r="E135" s="192">
        <v>47.5</v>
      </c>
      <c r="F135" s="191"/>
      <c r="G135" s="192"/>
      <c r="H135" s="191"/>
      <c r="I135" s="193"/>
      <c r="J135" s="194"/>
      <c r="K135" s="89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1"/>
      <c r="CZ135" s="71"/>
      <c r="DA135" s="71"/>
    </row>
    <row r="136" spans="1:115" s="26" customFormat="1">
      <c r="A136" s="159"/>
      <c r="B136" s="189" t="s">
        <v>34</v>
      </c>
      <c r="C136" s="190"/>
      <c r="D136" s="191">
        <v>2.5</v>
      </c>
      <c r="E136" s="192">
        <v>2.5</v>
      </c>
      <c r="F136" s="191"/>
      <c r="G136" s="192"/>
      <c r="H136" s="191"/>
      <c r="I136" s="193"/>
      <c r="J136" s="194"/>
      <c r="K136" s="89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</row>
    <row r="137" spans="1:115" s="38" customFormat="1" ht="30">
      <c r="A137" s="136" t="s">
        <v>228</v>
      </c>
      <c r="B137" s="81"/>
      <c r="C137" s="82" t="s">
        <v>204</v>
      </c>
      <c r="D137" s="83"/>
      <c r="E137" s="84"/>
      <c r="F137" s="137">
        <v>6.2</v>
      </c>
      <c r="G137" s="84">
        <v>5.25</v>
      </c>
      <c r="H137" s="83">
        <v>29</v>
      </c>
      <c r="I137" s="137">
        <v>188</v>
      </c>
      <c r="J137" s="132" t="s">
        <v>217</v>
      </c>
      <c r="K137" s="89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27"/>
    </row>
    <row r="138" spans="1:115" s="55" customFormat="1" ht="15.75">
      <c r="A138" s="136"/>
      <c r="B138" s="81" t="s">
        <v>142</v>
      </c>
      <c r="C138" s="147"/>
      <c r="D138" s="82">
        <v>17.100000000000001</v>
      </c>
      <c r="E138" s="87">
        <v>17.100000000000001</v>
      </c>
      <c r="F138" s="137"/>
      <c r="G138" s="137"/>
      <c r="H138" s="137"/>
      <c r="I138" s="137"/>
      <c r="J138" s="148"/>
      <c r="K138" s="89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70"/>
      <c r="CB138" s="70"/>
      <c r="CC138" s="70"/>
      <c r="CD138" s="70"/>
      <c r="CE138" s="70"/>
      <c r="CF138" s="70"/>
      <c r="CG138" s="70"/>
      <c r="CH138" s="70"/>
      <c r="CI138" s="70"/>
      <c r="CJ138" s="70"/>
      <c r="CK138" s="70"/>
      <c r="CL138" s="70"/>
      <c r="CM138" s="70"/>
      <c r="CN138" s="70"/>
      <c r="CO138" s="70"/>
      <c r="CP138" s="70"/>
      <c r="CQ138" s="70"/>
      <c r="CR138" s="70"/>
      <c r="CS138" s="70"/>
      <c r="CT138" s="70"/>
      <c r="CU138" s="70"/>
      <c r="CV138" s="70"/>
      <c r="CW138" s="70"/>
      <c r="CX138" s="70"/>
      <c r="CY138" s="70"/>
      <c r="CZ138" s="70"/>
      <c r="DA138" s="70"/>
      <c r="DB138" s="70"/>
      <c r="DC138" s="70"/>
      <c r="DD138" s="70"/>
      <c r="DE138" s="70"/>
      <c r="DF138" s="70"/>
      <c r="DG138" s="70"/>
      <c r="DH138" s="70"/>
      <c r="DI138" s="70"/>
      <c r="DJ138" s="53"/>
      <c r="DK138" s="53"/>
    </row>
    <row r="139" spans="1:115" s="55" customFormat="1" ht="15.75">
      <c r="A139" s="136"/>
      <c r="B139" s="81" t="s">
        <v>33</v>
      </c>
      <c r="C139" s="147"/>
      <c r="D139" s="82">
        <v>1.79</v>
      </c>
      <c r="E139" s="87">
        <v>1.5</v>
      </c>
      <c r="F139" s="84"/>
      <c r="G139" s="84"/>
      <c r="H139" s="83"/>
      <c r="I139" s="84"/>
      <c r="J139" s="148"/>
      <c r="K139" s="89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70"/>
      <c r="BR139" s="70"/>
      <c r="BS139" s="70"/>
      <c r="BT139" s="70"/>
      <c r="BU139" s="70"/>
      <c r="BV139" s="70"/>
      <c r="BW139" s="70"/>
      <c r="BX139" s="70"/>
      <c r="BY139" s="70"/>
      <c r="BZ139" s="70"/>
      <c r="CA139" s="70"/>
      <c r="CB139" s="70"/>
      <c r="CC139" s="70"/>
      <c r="CD139" s="70"/>
      <c r="CE139" s="70"/>
      <c r="CF139" s="70"/>
      <c r="CG139" s="70"/>
      <c r="CH139" s="70"/>
      <c r="CI139" s="70"/>
      <c r="CJ139" s="70"/>
      <c r="CK139" s="70"/>
      <c r="CL139" s="70"/>
      <c r="CM139" s="70"/>
      <c r="CN139" s="70"/>
      <c r="CO139" s="70"/>
      <c r="CP139" s="70"/>
      <c r="CQ139" s="70"/>
      <c r="CR139" s="70"/>
      <c r="CS139" s="70"/>
      <c r="CT139" s="70"/>
      <c r="CU139" s="70"/>
      <c r="CV139" s="70"/>
      <c r="CW139" s="70"/>
      <c r="CX139" s="70"/>
      <c r="CY139" s="70"/>
      <c r="CZ139" s="70"/>
      <c r="DA139" s="70"/>
      <c r="DB139" s="70"/>
      <c r="DC139" s="70"/>
      <c r="DD139" s="70"/>
      <c r="DE139" s="70"/>
      <c r="DF139" s="70"/>
      <c r="DG139" s="70"/>
      <c r="DH139" s="70"/>
      <c r="DI139" s="70"/>
      <c r="DJ139" s="53"/>
      <c r="DK139" s="53"/>
    </row>
    <row r="140" spans="1:115" s="55" customFormat="1" ht="15.75">
      <c r="A140" s="136"/>
      <c r="B140" s="81" t="s">
        <v>51</v>
      </c>
      <c r="C140" s="147"/>
      <c r="D140" s="82">
        <v>1.5</v>
      </c>
      <c r="E140" s="87">
        <v>1.5</v>
      </c>
      <c r="F140" s="84"/>
      <c r="G140" s="84"/>
      <c r="H140" s="83"/>
      <c r="I140" s="84"/>
      <c r="J140" s="148"/>
      <c r="K140" s="89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70"/>
      <c r="BR140" s="70"/>
      <c r="BS140" s="70"/>
      <c r="BT140" s="70"/>
      <c r="BU140" s="70"/>
      <c r="BV140" s="70"/>
      <c r="BW140" s="70"/>
      <c r="BX140" s="70"/>
      <c r="BY140" s="70"/>
      <c r="BZ140" s="70"/>
      <c r="CA140" s="70"/>
      <c r="CB140" s="70"/>
      <c r="CC140" s="70"/>
      <c r="CD140" s="70"/>
      <c r="CE140" s="70"/>
      <c r="CF140" s="70"/>
      <c r="CG140" s="70"/>
      <c r="CH140" s="70"/>
      <c r="CI140" s="70"/>
      <c r="CJ140" s="70"/>
      <c r="CK140" s="70"/>
      <c r="CL140" s="70"/>
      <c r="CM140" s="70"/>
      <c r="CN140" s="70"/>
      <c r="CO140" s="70"/>
      <c r="CP140" s="70"/>
      <c r="CQ140" s="70"/>
      <c r="CR140" s="70"/>
      <c r="CS140" s="70"/>
      <c r="CT140" s="70"/>
      <c r="CU140" s="70"/>
      <c r="CV140" s="70"/>
      <c r="CW140" s="70"/>
      <c r="CX140" s="70"/>
      <c r="CY140" s="70"/>
      <c r="CZ140" s="70"/>
      <c r="DA140" s="70"/>
      <c r="DB140" s="70"/>
      <c r="DC140" s="70"/>
      <c r="DD140" s="70"/>
      <c r="DE140" s="70"/>
      <c r="DF140" s="70"/>
      <c r="DG140" s="70"/>
      <c r="DH140" s="70"/>
      <c r="DI140" s="70"/>
      <c r="DJ140" s="53"/>
      <c r="DK140" s="53"/>
    </row>
    <row r="141" spans="1:115" s="55" customFormat="1" ht="15.75">
      <c r="A141" s="136"/>
      <c r="B141" s="81" t="s">
        <v>181</v>
      </c>
      <c r="C141" s="147"/>
      <c r="D141" s="82">
        <v>1.7</v>
      </c>
      <c r="E141" s="87">
        <v>1.7</v>
      </c>
      <c r="F141" s="84"/>
      <c r="G141" s="84"/>
      <c r="H141" s="83"/>
      <c r="I141" s="84"/>
      <c r="J141" s="148"/>
      <c r="K141" s="89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0"/>
      <c r="BL141" s="70"/>
      <c r="BM141" s="70"/>
      <c r="BN141" s="70"/>
      <c r="BO141" s="70"/>
      <c r="BP141" s="70"/>
      <c r="BQ141" s="70"/>
      <c r="BR141" s="70"/>
      <c r="BS141" s="70"/>
      <c r="BT141" s="70"/>
      <c r="BU141" s="70"/>
      <c r="BV141" s="70"/>
      <c r="BW141" s="70"/>
      <c r="BX141" s="70"/>
      <c r="BY141" s="70"/>
      <c r="BZ141" s="70"/>
      <c r="CA141" s="70"/>
      <c r="CB141" s="70"/>
      <c r="CC141" s="70"/>
      <c r="CD141" s="70"/>
      <c r="CE141" s="70"/>
      <c r="CF141" s="70"/>
      <c r="CG141" s="70"/>
      <c r="CH141" s="70"/>
      <c r="CI141" s="70"/>
      <c r="CJ141" s="70"/>
      <c r="CK141" s="70"/>
      <c r="CL141" s="70"/>
      <c r="CM141" s="70"/>
      <c r="CN141" s="70"/>
      <c r="CO141" s="70"/>
      <c r="CP141" s="70"/>
      <c r="CQ141" s="70"/>
      <c r="CR141" s="70"/>
      <c r="CS141" s="70"/>
      <c r="CT141" s="70"/>
      <c r="CU141" s="70"/>
      <c r="CV141" s="70"/>
      <c r="CW141" s="70"/>
      <c r="CX141" s="70"/>
      <c r="CY141" s="70"/>
      <c r="CZ141" s="70"/>
      <c r="DA141" s="70"/>
      <c r="DB141" s="70"/>
      <c r="DC141" s="70"/>
      <c r="DD141" s="70"/>
      <c r="DE141" s="70"/>
      <c r="DF141" s="70"/>
      <c r="DG141" s="70"/>
      <c r="DH141" s="70"/>
      <c r="DI141" s="70"/>
      <c r="DJ141" s="53"/>
      <c r="DK141" s="53"/>
    </row>
    <row r="142" spans="1:115" s="55" customFormat="1" ht="15.75">
      <c r="A142" s="136"/>
      <c r="B142" s="81" t="s">
        <v>79</v>
      </c>
      <c r="C142" s="147"/>
      <c r="D142" s="147"/>
      <c r="E142" s="87">
        <v>20.100000000000001</v>
      </c>
      <c r="F142" s="84"/>
      <c r="G142" s="84"/>
      <c r="H142" s="83"/>
      <c r="I142" s="84"/>
      <c r="J142" s="148"/>
      <c r="K142" s="89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0"/>
      <c r="BN142" s="70"/>
      <c r="BO142" s="70"/>
      <c r="BP142" s="70"/>
      <c r="BQ142" s="70"/>
      <c r="BR142" s="70"/>
      <c r="BS142" s="70"/>
      <c r="BT142" s="70"/>
      <c r="BU142" s="70"/>
      <c r="BV142" s="70"/>
      <c r="BW142" s="70"/>
      <c r="BX142" s="70"/>
      <c r="BY142" s="70"/>
      <c r="BZ142" s="70"/>
      <c r="CA142" s="70"/>
      <c r="CB142" s="70"/>
      <c r="CC142" s="70"/>
      <c r="CD142" s="70"/>
      <c r="CE142" s="70"/>
      <c r="CF142" s="70"/>
      <c r="CG142" s="70"/>
      <c r="CH142" s="70"/>
      <c r="CI142" s="70"/>
      <c r="CJ142" s="70"/>
      <c r="CK142" s="70"/>
      <c r="CL142" s="70"/>
      <c r="CM142" s="70"/>
      <c r="CN142" s="70"/>
      <c r="CO142" s="70"/>
      <c r="CP142" s="70"/>
      <c r="CQ142" s="70"/>
      <c r="CR142" s="70"/>
      <c r="CS142" s="70"/>
      <c r="CT142" s="70"/>
      <c r="CU142" s="70"/>
      <c r="CV142" s="70"/>
      <c r="CW142" s="70"/>
      <c r="CX142" s="70"/>
      <c r="CY142" s="70"/>
      <c r="CZ142" s="70"/>
      <c r="DA142" s="70"/>
      <c r="DB142" s="70"/>
      <c r="DC142" s="70"/>
      <c r="DD142" s="70"/>
      <c r="DE142" s="70"/>
      <c r="DF142" s="70"/>
      <c r="DG142" s="70"/>
      <c r="DH142" s="70"/>
      <c r="DI142" s="70"/>
      <c r="DJ142" s="53"/>
      <c r="DK142" s="53"/>
    </row>
    <row r="143" spans="1:115" s="38" customFormat="1">
      <c r="A143" s="136"/>
      <c r="B143" s="81" t="s">
        <v>42</v>
      </c>
      <c r="C143" s="82"/>
      <c r="D143" s="83">
        <v>20</v>
      </c>
      <c r="E143" s="84">
        <v>16</v>
      </c>
      <c r="F143" s="137"/>
      <c r="G143" s="137"/>
      <c r="H143" s="137"/>
      <c r="I143" s="137"/>
      <c r="J143" s="132"/>
      <c r="K143" s="89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27"/>
    </row>
    <row r="144" spans="1:115" s="38" customFormat="1">
      <c r="A144" s="136"/>
      <c r="B144" s="81" t="s">
        <v>30</v>
      </c>
      <c r="C144" s="82"/>
      <c r="D144" s="83">
        <v>53.2</v>
      </c>
      <c r="E144" s="84">
        <v>40</v>
      </c>
      <c r="F144" s="137"/>
      <c r="G144" s="84"/>
      <c r="H144" s="83"/>
      <c r="I144" s="137"/>
      <c r="J144" s="132"/>
      <c r="K144" s="89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  <c r="CC144" s="72"/>
      <c r="CD144" s="72"/>
      <c r="CE144" s="72"/>
      <c r="CF144" s="72"/>
      <c r="CG144" s="72"/>
      <c r="CH144" s="72"/>
      <c r="CI144" s="72"/>
      <c r="CJ144" s="72"/>
      <c r="CK144" s="72"/>
      <c r="CL144" s="72"/>
      <c r="CM144" s="72"/>
      <c r="CN144" s="72"/>
      <c r="CO144" s="72"/>
      <c r="CP144" s="72"/>
      <c r="CQ144" s="72"/>
      <c r="CR144" s="72"/>
      <c r="CS144" s="72"/>
      <c r="CT144" s="72"/>
      <c r="CU144" s="72"/>
      <c r="CV144" s="72"/>
      <c r="CW144" s="72"/>
      <c r="CX144" s="72"/>
      <c r="CY144" s="72"/>
      <c r="CZ144" s="72"/>
      <c r="DA144" s="72"/>
      <c r="DB144" s="72"/>
      <c r="DC144" s="72"/>
      <c r="DD144" s="72"/>
      <c r="DE144" s="72"/>
      <c r="DF144" s="72"/>
      <c r="DG144" s="72"/>
      <c r="DH144" s="72"/>
      <c r="DI144" s="72"/>
      <c r="DJ144" s="27"/>
    </row>
    <row r="145" spans="1:161" s="38" customFormat="1">
      <c r="A145" s="136"/>
      <c r="B145" s="81" t="s">
        <v>32</v>
      </c>
      <c r="C145" s="82"/>
      <c r="D145" s="83">
        <v>10.64</v>
      </c>
      <c r="E145" s="84">
        <v>8</v>
      </c>
      <c r="F145" s="137"/>
      <c r="G145" s="84"/>
      <c r="H145" s="83"/>
      <c r="I145" s="137"/>
      <c r="J145" s="132"/>
      <c r="K145" s="89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2"/>
      <c r="BF145" s="72"/>
      <c r="BG145" s="72"/>
      <c r="BH145" s="72"/>
      <c r="BI145" s="72"/>
      <c r="BJ145" s="72"/>
      <c r="BK145" s="72"/>
      <c r="BL145" s="72"/>
      <c r="BM145" s="72"/>
      <c r="BN145" s="72"/>
      <c r="BO145" s="72"/>
      <c r="BP145" s="72"/>
      <c r="BQ145" s="72"/>
      <c r="BR145" s="72"/>
      <c r="BS145" s="72"/>
      <c r="BT145" s="72"/>
      <c r="BU145" s="72"/>
      <c r="BV145" s="72"/>
      <c r="BW145" s="72"/>
      <c r="BX145" s="72"/>
      <c r="BY145" s="72"/>
      <c r="BZ145" s="72"/>
      <c r="CA145" s="72"/>
      <c r="CB145" s="72"/>
      <c r="CC145" s="72"/>
      <c r="CD145" s="72"/>
      <c r="CE145" s="72"/>
      <c r="CF145" s="72"/>
      <c r="CG145" s="72"/>
      <c r="CH145" s="72"/>
      <c r="CI145" s="72"/>
      <c r="CJ145" s="72"/>
      <c r="CK145" s="72"/>
      <c r="CL145" s="72"/>
      <c r="CM145" s="72"/>
      <c r="CN145" s="72"/>
      <c r="CO145" s="72"/>
      <c r="CP145" s="72"/>
      <c r="CQ145" s="72"/>
      <c r="CR145" s="72"/>
      <c r="CS145" s="72"/>
      <c r="CT145" s="72"/>
      <c r="CU145" s="72"/>
      <c r="CV145" s="72"/>
      <c r="CW145" s="72"/>
      <c r="CX145" s="72"/>
      <c r="CY145" s="72"/>
      <c r="CZ145" s="72"/>
      <c r="DA145" s="72"/>
      <c r="DB145" s="72"/>
      <c r="DC145" s="72"/>
      <c r="DD145" s="72"/>
      <c r="DE145" s="72"/>
      <c r="DF145" s="72"/>
      <c r="DG145" s="72"/>
      <c r="DH145" s="72"/>
      <c r="DI145" s="72"/>
      <c r="DJ145" s="27"/>
    </row>
    <row r="146" spans="1:161" s="38" customFormat="1">
      <c r="A146" s="136"/>
      <c r="B146" s="81" t="s">
        <v>33</v>
      </c>
      <c r="C146" s="82"/>
      <c r="D146" s="83">
        <v>9.52</v>
      </c>
      <c r="E146" s="84">
        <v>8</v>
      </c>
      <c r="F146" s="137"/>
      <c r="G146" s="84"/>
      <c r="H146" s="83"/>
      <c r="I146" s="137"/>
      <c r="J146" s="132"/>
      <c r="K146" s="89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27"/>
    </row>
    <row r="147" spans="1:161" s="38" customFormat="1">
      <c r="A147" s="136"/>
      <c r="B147" s="81" t="s">
        <v>34</v>
      </c>
      <c r="C147" s="82"/>
      <c r="D147" s="83">
        <v>4</v>
      </c>
      <c r="E147" s="84">
        <v>4</v>
      </c>
      <c r="F147" s="137"/>
      <c r="G147" s="84"/>
      <c r="H147" s="83"/>
      <c r="I147" s="137"/>
      <c r="J147" s="132"/>
      <c r="K147" s="89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72"/>
      <c r="BY147" s="72"/>
      <c r="BZ147" s="72"/>
      <c r="CA147" s="72"/>
      <c r="CB147" s="72"/>
      <c r="CC147" s="72"/>
      <c r="CD147" s="72"/>
      <c r="CE147" s="72"/>
      <c r="CF147" s="72"/>
      <c r="CG147" s="72"/>
      <c r="CH147" s="72"/>
      <c r="CI147" s="72"/>
      <c r="CJ147" s="72"/>
      <c r="CK147" s="72"/>
      <c r="CL147" s="72"/>
      <c r="CM147" s="72"/>
      <c r="CN147" s="72"/>
      <c r="CO147" s="72"/>
      <c r="CP147" s="72"/>
      <c r="CQ147" s="72"/>
      <c r="CR147" s="72"/>
      <c r="CS147" s="72"/>
      <c r="CT147" s="72"/>
      <c r="CU147" s="72"/>
      <c r="CV147" s="72"/>
      <c r="CW147" s="72"/>
      <c r="CX147" s="72"/>
      <c r="CY147" s="72"/>
      <c r="CZ147" s="72"/>
      <c r="DA147" s="72"/>
      <c r="DB147" s="72"/>
      <c r="DC147" s="72"/>
      <c r="DD147" s="72"/>
      <c r="DE147" s="72"/>
      <c r="DF147" s="72"/>
      <c r="DG147" s="72"/>
      <c r="DH147" s="72"/>
      <c r="DI147" s="72"/>
      <c r="DJ147" s="27"/>
    </row>
    <row r="148" spans="1:161" s="38" customFormat="1">
      <c r="A148" s="136"/>
      <c r="B148" s="81" t="s">
        <v>19</v>
      </c>
      <c r="C148" s="82"/>
      <c r="D148" s="83">
        <v>1</v>
      </c>
      <c r="E148" s="84">
        <v>1</v>
      </c>
      <c r="F148" s="137"/>
      <c r="G148" s="84"/>
      <c r="H148" s="83"/>
      <c r="I148" s="137"/>
      <c r="J148" s="132"/>
      <c r="K148" s="89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  <c r="BH148" s="72"/>
      <c r="BI148" s="72"/>
      <c r="BJ148" s="72"/>
      <c r="BK148" s="72"/>
      <c r="BL148" s="72"/>
      <c r="BM148" s="72"/>
      <c r="BN148" s="72"/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2"/>
      <c r="CC148" s="72"/>
      <c r="CD148" s="72"/>
      <c r="CE148" s="72"/>
      <c r="CF148" s="72"/>
      <c r="CG148" s="72"/>
      <c r="CH148" s="72"/>
      <c r="CI148" s="72"/>
      <c r="CJ148" s="72"/>
      <c r="CK148" s="72"/>
      <c r="CL148" s="72"/>
      <c r="CM148" s="72"/>
      <c r="CN148" s="72"/>
      <c r="CO148" s="72"/>
      <c r="CP148" s="72"/>
      <c r="CQ148" s="72"/>
      <c r="CR148" s="72"/>
      <c r="CS148" s="72"/>
      <c r="CT148" s="72"/>
      <c r="CU148" s="72"/>
      <c r="CV148" s="72"/>
      <c r="CW148" s="72"/>
      <c r="CX148" s="72"/>
      <c r="CY148" s="72"/>
      <c r="CZ148" s="72"/>
      <c r="DA148" s="72"/>
      <c r="DB148" s="72"/>
      <c r="DC148" s="72"/>
      <c r="DD148" s="72"/>
      <c r="DE148" s="72"/>
      <c r="DF148" s="72"/>
      <c r="DG148" s="72"/>
      <c r="DH148" s="72"/>
      <c r="DI148" s="72"/>
      <c r="DJ148" s="27"/>
    </row>
    <row r="149" spans="1:161" s="38" customFormat="1">
      <c r="A149" s="136"/>
      <c r="B149" s="81" t="s">
        <v>117</v>
      </c>
      <c r="C149" s="82"/>
      <c r="D149" s="83">
        <v>152</v>
      </c>
      <c r="E149" s="84">
        <v>152</v>
      </c>
      <c r="F149" s="137"/>
      <c r="G149" s="84"/>
      <c r="H149" s="83"/>
      <c r="I149" s="137"/>
      <c r="J149" s="132"/>
      <c r="K149" s="89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/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2"/>
      <c r="CE149" s="72"/>
      <c r="CF149" s="72"/>
      <c r="CG149" s="72"/>
      <c r="CH149" s="72"/>
      <c r="CI149" s="72"/>
      <c r="CJ149" s="72"/>
      <c r="CK149" s="72"/>
      <c r="CL149" s="72"/>
      <c r="CM149" s="72"/>
      <c r="CN149" s="72"/>
      <c r="CO149" s="72"/>
      <c r="CP149" s="72"/>
      <c r="CQ149" s="72"/>
      <c r="CR149" s="72"/>
      <c r="CS149" s="72"/>
      <c r="CT149" s="72"/>
      <c r="CU149" s="72"/>
      <c r="CV149" s="72"/>
      <c r="CW149" s="72"/>
      <c r="CX149" s="72"/>
      <c r="CY149" s="72"/>
      <c r="CZ149" s="72"/>
      <c r="DA149" s="72"/>
      <c r="DB149" s="72"/>
      <c r="DC149" s="72"/>
      <c r="DD149" s="72"/>
      <c r="DE149" s="72"/>
      <c r="DF149" s="72"/>
      <c r="DG149" s="72"/>
      <c r="DH149" s="72"/>
      <c r="DI149" s="72"/>
      <c r="DJ149" s="27"/>
    </row>
    <row r="150" spans="1:161" s="38" customFormat="1">
      <c r="A150" s="136"/>
      <c r="B150" s="81" t="s">
        <v>36</v>
      </c>
      <c r="C150" s="82"/>
      <c r="D150" s="83">
        <v>6</v>
      </c>
      <c r="E150" s="84">
        <v>6</v>
      </c>
      <c r="F150" s="137"/>
      <c r="G150" s="84"/>
      <c r="H150" s="83"/>
      <c r="I150" s="137"/>
      <c r="J150" s="132"/>
      <c r="K150" s="89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72"/>
      <c r="CH150" s="72"/>
      <c r="CI150" s="72"/>
      <c r="CJ150" s="72"/>
      <c r="CK150" s="72"/>
      <c r="CL150" s="72"/>
      <c r="CM150" s="72"/>
      <c r="CN150" s="72"/>
      <c r="CO150" s="72"/>
      <c r="CP150" s="72"/>
      <c r="CQ150" s="72"/>
      <c r="CR150" s="72"/>
      <c r="CS150" s="72"/>
      <c r="CT150" s="72"/>
      <c r="CU150" s="72"/>
      <c r="CV150" s="72"/>
      <c r="CW150" s="72"/>
      <c r="CX150" s="72"/>
      <c r="CY150" s="72"/>
      <c r="CZ150" s="72"/>
      <c r="DA150" s="72"/>
      <c r="DB150" s="72"/>
      <c r="DC150" s="72"/>
      <c r="DD150" s="72"/>
      <c r="DE150" s="72"/>
      <c r="DF150" s="72"/>
      <c r="DG150" s="72"/>
      <c r="DH150" s="72"/>
      <c r="DI150" s="72"/>
      <c r="DJ150" s="27"/>
    </row>
    <row r="151" spans="1:161" s="26" customFormat="1">
      <c r="A151" s="136" t="s">
        <v>367</v>
      </c>
      <c r="B151" s="81"/>
      <c r="C151" s="82">
        <v>70</v>
      </c>
      <c r="D151" s="82"/>
      <c r="E151" s="82"/>
      <c r="F151" s="137">
        <v>6.2</v>
      </c>
      <c r="G151" s="84">
        <v>10.8</v>
      </c>
      <c r="H151" s="83">
        <v>3</v>
      </c>
      <c r="I151" s="84">
        <v>134</v>
      </c>
      <c r="J151" s="132" t="s">
        <v>393</v>
      </c>
      <c r="K151" s="89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  <c r="CU151" s="71"/>
      <c r="CV151" s="71"/>
      <c r="CW151" s="71"/>
      <c r="CX151" s="71"/>
      <c r="CY151" s="71"/>
      <c r="CZ151" s="71"/>
      <c r="DA151" s="71"/>
      <c r="DB151" s="71"/>
      <c r="DC151" s="71"/>
      <c r="DD151" s="71"/>
      <c r="DE151" s="71"/>
      <c r="DF151" s="71"/>
      <c r="DG151" s="71"/>
      <c r="DH151" s="71"/>
      <c r="DI151" s="71"/>
    </row>
    <row r="152" spans="1:161" s="26" customFormat="1">
      <c r="A152" s="136"/>
      <c r="B152" s="81" t="s">
        <v>81</v>
      </c>
      <c r="C152" s="147"/>
      <c r="D152" s="82">
        <v>80</v>
      </c>
      <c r="E152" s="111">
        <v>52</v>
      </c>
      <c r="F152" s="137"/>
      <c r="G152" s="137"/>
      <c r="H152" s="137"/>
      <c r="I152" s="137"/>
      <c r="J152" s="132"/>
      <c r="K152" s="89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1"/>
      <c r="CZ152" s="71"/>
      <c r="DA152" s="71"/>
      <c r="DB152" s="71"/>
      <c r="DC152" s="71"/>
      <c r="DD152" s="71"/>
      <c r="DE152" s="71"/>
      <c r="DF152" s="71"/>
      <c r="DG152" s="71"/>
      <c r="DH152" s="71"/>
      <c r="DI152" s="71"/>
    </row>
    <row r="153" spans="1:161" s="26" customFormat="1">
      <c r="A153" s="136"/>
      <c r="B153" s="81" t="s">
        <v>38</v>
      </c>
      <c r="C153" s="147"/>
      <c r="D153" s="82">
        <v>13</v>
      </c>
      <c r="E153" s="111">
        <v>13</v>
      </c>
      <c r="F153" s="137"/>
      <c r="G153" s="84"/>
      <c r="H153" s="83"/>
      <c r="I153" s="84"/>
      <c r="J153" s="132"/>
      <c r="K153" s="89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  <c r="CW153" s="71"/>
      <c r="CX153" s="71"/>
      <c r="CY153" s="71"/>
      <c r="CZ153" s="71"/>
      <c r="DA153" s="71"/>
      <c r="DB153" s="71"/>
      <c r="DC153" s="71"/>
      <c r="DD153" s="71"/>
      <c r="DE153" s="71"/>
      <c r="DF153" s="71"/>
      <c r="DG153" s="71"/>
      <c r="DH153" s="71"/>
      <c r="DI153" s="71"/>
    </row>
    <row r="154" spans="1:161" s="26" customFormat="1">
      <c r="A154" s="136"/>
      <c r="B154" s="81" t="s">
        <v>17</v>
      </c>
      <c r="C154" s="147"/>
      <c r="D154" s="82">
        <v>18.5</v>
      </c>
      <c r="E154" s="111">
        <v>18.5</v>
      </c>
      <c r="F154" s="137"/>
      <c r="G154" s="84"/>
      <c r="H154" s="83"/>
      <c r="I154" s="84"/>
      <c r="J154" s="132"/>
      <c r="K154" s="89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71"/>
    </row>
    <row r="155" spans="1:161" s="26" customFormat="1">
      <c r="A155" s="136"/>
      <c r="B155" s="81" t="s">
        <v>97</v>
      </c>
      <c r="C155" s="147"/>
      <c r="D155" s="82">
        <v>7</v>
      </c>
      <c r="E155" s="111">
        <v>7</v>
      </c>
      <c r="F155" s="137"/>
      <c r="G155" s="84"/>
      <c r="H155" s="83"/>
      <c r="I155" s="84"/>
      <c r="J155" s="132"/>
      <c r="K155" s="89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  <c r="DB155" s="71"/>
      <c r="DC155" s="71"/>
      <c r="DD155" s="71"/>
      <c r="DE155" s="71"/>
      <c r="DF155" s="71"/>
      <c r="DG155" s="71"/>
      <c r="DH155" s="71"/>
      <c r="DI155" s="71"/>
    </row>
    <row r="156" spans="1:161" s="26" customFormat="1">
      <c r="A156" s="81"/>
      <c r="B156" s="81" t="s">
        <v>41</v>
      </c>
      <c r="C156" s="237"/>
      <c r="D156" s="86"/>
      <c r="E156" s="111">
        <v>87.5</v>
      </c>
      <c r="F156" s="83"/>
      <c r="G156" s="137"/>
      <c r="H156" s="137"/>
      <c r="I156" s="137"/>
      <c r="J156" s="132"/>
      <c r="K156" s="89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1"/>
      <c r="CV156" s="71"/>
      <c r="CW156" s="71"/>
      <c r="CX156" s="71"/>
      <c r="CY156" s="71"/>
      <c r="CZ156" s="71"/>
      <c r="DA156" s="71"/>
      <c r="DB156" s="71"/>
      <c r="DC156" s="71"/>
      <c r="DD156" s="71"/>
      <c r="DE156" s="71"/>
      <c r="DF156" s="71"/>
      <c r="DG156" s="71"/>
      <c r="DH156" s="71"/>
      <c r="DI156" s="71"/>
    </row>
    <row r="157" spans="1:161" s="26" customFormat="1">
      <c r="A157" s="81"/>
      <c r="B157" s="81" t="s">
        <v>34</v>
      </c>
      <c r="C157" s="237"/>
      <c r="D157" s="86">
        <v>0.9</v>
      </c>
      <c r="E157" s="195">
        <v>0.9</v>
      </c>
      <c r="F157" s="137"/>
      <c r="G157" s="137"/>
      <c r="H157" s="137"/>
      <c r="I157" s="137"/>
      <c r="J157" s="132"/>
      <c r="K157" s="89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  <c r="CU157" s="71"/>
      <c r="CV157" s="71"/>
      <c r="CW157" s="71"/>
      <c r="CX157" s="71"/>
      <c r="CY157" s="71"/>
      <c r="CZ157" s="71"/>
      <c r="DA157" s="71"/>
      <c r="DB157" s="71"/>
      <c r="DC157" s="71"/>
      <c r="DD157" s="71"/>
      <c r="DE157" s="71"/>
      <c r="DF157" s="71"/>
      <c r="DG157" s="71"/>
      <c r="DH157" s="71"/>
      <c r="DI157" s="71"/>
    </row>
    <row r="158" spans="1:161" s="26" customFormat="1">
      <c r="A158" s="136"/>
      <c r="B158" s="81" t="s">
        <v>19</v>
      </c>
      <c r="C158" s="147"/>
      <c r="D158" s="87">
        <v>0.8</v>
      </c>
      <c r="E158" s="111">
        <v>0.8</v>
      </c>
      <c r="F158" s="83"/>
      <c r="G158" s="84"/>
      <c r="H158" s="83"/>
      <c r="I158" s="84"/>
      <c r="J158" s="132"/>
      <c r="K158" s="89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1"/>
      <c r="CH158" s="71"/>
      <c r="CI158" s="71"/>
      <c r="CJ158" s="71"/>
      <c r="CK158" s="71"/>
      <c r="CL158" s="71"/>
      <c r="CM158" s="71"/>
      <c r="CN158" s="71"/>
      <c r="CO158" s="71"/>
      <c r="CP158" s="71"/>
      <c r="CQ158" s="71"/>
      <c r="CR158" s="71"/>
      <c r="CS158" s="71"/>
      <c r="CT158" s="71"/>
      <c r="CU158" s="71"/>
      <c r="CV158" s="71"/>
      <c r="CW158" s="71"/>
      <c r="CX158" s="71"/>
      <c r="CY158" s="71"/>
      <c r="CZ158" s="71"/>
      <c r="DA158" s="71"/>
      <c r="DB158" s="71"/>
      <c r="DC158" s="71"/>
      <c r="DD158" s="71"/>
      <c r="DE158" s="71"/>
      <c r="DF158" s="71"/>
      <c r="DG158" s="71"/>
      <c r="DH158" s="71"/>
      <c r="DI158" s="71"/>
    </row>
    <row r="159" spans="1:161" s="38" customFormat="1" ht="27" customHeight="1">
      <c r="A159" s="136" t="s">
        <v>88</v>
      </c>
      <c r="B159" s="81"/>
      <c r="C159" s="82">
        <v>130</v>
      </c>
      <c r="D159" s="83"/>
      <c r="E159" s="84"/>
      <c r="F159" s="83">
        <v>3.7</v>
      </c>
      <c r="G159" s="84">
        <v>4.4400000000000004</v>
      </c>
      <c r="H159" s="83">
        <v>25</v>
      </c>
      <c r="I159" s="137">
        <v>155</v>
      </c>
      <c r="J159" s="132" t="s">
        <v>215</v>
      </c>
      <c r="K159" s="89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2"/>
      <c r="BJ159" s="72"/>
      <c r="BK159" s="72"/>
      <c r="BL159" s="72"/>
      <c r="BM159" s="72"/>
      <c r="BN159" s="72"/>
      <c r="BO159" s="72"/>
      <c r="BP159" s="72"/>
      <c r="BQ159" s="72"/>
      <c r="BR159" s="72"/>
      <c r="BS159" s="72"/>
      <c r="BT159" s="72"/>
      <c r="BU159" s="72"/>
      <c r="BV159" s="72"/>
      <c r="BW159" s="72"/>
      <c r="BX159" s="72"/>
      <c r="BY159" s="72"/>
      <c r="BZ159" s="72"/>
      <c r="CA159" s="72"/>
      <c r="CB159" s="72"/>
      <c r="CC159" s="72"/>
      <c r="CD159" s="72"/>
      <c r="CE159" s="72"/>
      <c r="CF159" s="72"/>
      <c r="CG159" s="72"/>
      <c r="CH159" s="72"/>
      <c r="CI159" s="72"/>
      <c r="CJ159" s="72"/>
      <c r="CK159" s="72"/>
      <c r="CL159" s="72"/>
      <c r="CM159" s="72"/>
      <c r="CN159" s="72"/>
      <c r="CO159" s="72"/>
      <c r="CP159" s="72"/>
      <c r="CQ159" s="72"/>
      <c r="CR159" s="72"/>
      <c r="CS159" s="72"/>
      <c r="CT159" s="72"/>
      <c r="CU159" s="72"/>
      <c r="CV159" s="72"/>
      <c r="CW159" s="72"/>
      <c r="CX159" s="72"/>
      <c r="CY159" s="72"/>
      <c r="CZ159" s="72"/>
      <c r="DA159" s="72"/>
      <c r="DB159" s="72"/>
      <c r="DC159" s="72"/>
      <c r="DD159" s="72"/>
      <c r="DE159" s="72"/>
      <c r="DF159" s="72"/>
      <c r="DG159" s="72"/>
      <c r="DH159" s="72"/>
      <c r="DI159" s="72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7"/>
      <c r="EK159" s="27"/>
      <c r="EL159" s="27"/>
      <c r="EM159" s="27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  <c r="EX159" s="27"/>
      <c r="EY159" s="27"/>
      <c r="EZ159" s="27"/>
      <c r="FA159" s="27"/>
      <c r="FB159" s="27"/>
      <c r="FC159" s="27"/>
      <c r="FD159" s="27"/>
      <c r="FE159" s="27"/>
    </row>
    <row r="160" spans="1:161" s="38" customFormat="1" ht="15" customHeight="1">
      <c r="A160" s="136"/>
      <c r="B160" s="81" t="s">
        <v>30</v>
      </c>
      <c r="C160" s="82"/>
      <c r="D160" s="83">
        <v>148.43</v>
      </c>
      <c r="E160" s="84">
        <v>111.6</v>
      </c>
      <c r="F160" s="83"/>
      <c r="G160" s="84"/>
      <c r="H160" s="83"/>
      <c r="I160" s="137"/>
      <c r="J160" s="132"/>
      <c r="K160" s="89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72"/>
      <c r="CB160" s="72"/>
      <c r="CC160" s="72"/>
      <c r="CD160" s="72"/>
      <c r="CE160" s="72"/>
      <c r="CF160" s="72"/>
      <c r="CG160" s="72"/>
      <c r="CH160" s="72"/>
      <c r="CI160" s="72"/>
      <c r="CJ160" s="72"/>
      <c r="CK160" s="72"/>
      <c r="CL160" s="72"/>
      <c r="CM160" s="72"/>
      <c r="CN160" s="72"/>
      <c r="CO160" s="72"/>
      <c r="CP160" s="72"/>
      <c r="CQ160" s="72"/>
      <c r="CR160" s="72"/>
      <c r="CS160" s="72"/>
      <c r="CT160" s="72"/>
      <c r="CU160" s="72"/>
      <c r="CV160" s="72"/>
      <c r="CW160" s="72"/>
      <c r="CX160" s="72"/>
      <c r="CY160" s="72"/>
      <c r="CZ160" s="72"/>
      <c r="DA160" s="72"/>
      <c r="DB160" s="72"/>
      <c r="DC160" s="72"/>
      <c r="DD160" s="72"/>
      <c r="DE160" s="72"/>
      <c r="DF160" s="72"/>
      <c r="DG160" s="72"/>
      <c r="DH160" s="72"/>
      <c r="DI160" s="72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  <c r="EX160" s="27"/>
      <c r="EY160" s="27"/>
      <c r="EZ160" s="27"/>
      <c r="FA160" s="27"/>
      <c r="FB160" s="27"/>
      <c r="FC160" s="27"/>
      <c r="FD160" s="27"/>
      <c r="FE160" s="27"/>
    </row>
    <row r="161" spans="1:165" s="38" customFormat="1" ht="15" customHeight="1">
      <c r="A161" s="136"/>
      <c r="B161" s="81" t="s">
        <v>16</v>
      </c>
      <c r="C161" s="82"/>
      <c r="D161" s="83">
        <v>20.47</v>
      </c>
      <c r="E161" s="84">
        <v>19.5</v>
      </c>
      <c r="F161" s="83"/>
      <c r="G161" s="84"/>
      <c r="H161" s="83"/>
      <c r="I161" s="137"/>
      <c r="J161" s="132"/>
      <c r="K161" s="89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72"/>
      <c r="CB161" s="72"/>
      <c r="CC161" s="72"/>
      <c r="CD161" s="72"/>
      <c r="CE161" s="72"/>
      <c r="CF161" s="72"/>
      <c r="CG161" s="72"/>
      <c r="CH161" s="72"/>
      <c r="CI161" s="72"/>
      <c r="CJ161" s="72"/>
      <c r="CK161" s="72"/>
      <c r="CL161" s="72"/>
      <c r="CM161" s="72"/>
      <c r="CN161" s="72"/>
      <c r="CO161" s="72"/>
      <c r="CP161" s="72"/>
      <c r="CQ161" s="72"/>
      <c r="CR161" s="72"/>
      <c r="CS161" s="72"/>
      <c r="CT161" s="72"/>
      <c r="CU161" s="72"/>
      <c r="CV161" s="72"/>
      <c r="CW161" s="72"/>
      <c r="CX161" s="72"/>
      <c r="CY161" s="72"/>
      <c r="CZ161" s="72"/>
      <c r="DA161" s="72"/>
      <c r="DB161" s="72"/>
      <c r="DC161" s="72"/>
      <c r="DD161" s="72"/>
      <c r="DE161" s="72"/>
      <c r="DF161" s="72"/>
      <c r="DG161" s="72"/>
      <c r="DH161" s="72"/>
      <c r="DI161" s="72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  <c r="EX161" s="27"/>
      <c r="EY161" s="27"/>
      <c r="EZ161" s="27"/>
      <c r="FA161" s="27"/>
      <c r="FB161" s="27"/>
      <c r="FC161" s="27"/>
      <c r="FD161" s="27"/>
      <c r="FE161" s="27"/>
    </row>
    <row r="162" spans="1:165" s="38" customFormat="1" ht="15" customHeight="1">
      <c r="A162" s="136"/>
      <c r="B162" s="81" t="s">
        <v>20</v>
      </c>
      <c r="C162" s="82"/>
      <c r="D162" s="83">
        <v>3</v>
      </c>
      <c r="E162" s="84">
        <v>3</v>
      </c>
      <c r="F162" s="83"/>
      <c r="G162" s="84"/>
      <c r="H162" s="83"/>
      <c r="I162" s="137"/>
      <c r="J162" s="132"/>
      <c r="K162" s="89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/>
      <c r="CB162" s="72"/>
      <c r="CC162" s="72"/>
      <c r="CD162" s="72"/>
      <c r="CE162" s="72"/>
      <c r="CF162" s="72"/>
      <c r="CG162" s="72"/>
      <c r="CH162" s="72"/>
      <c r="CI162" s="72"/>
      <c r="CJ162" s="72"/>
      <c r="CK162" s="72"/>
      <c r="CL162" s="72"/>
      <c r="CM162" s="72"/>
      <c r="CN162" s="72"/>
      <c r="CO162" s="72"/>
      <c r="CP162" s="72"/>
      <c r="CQ162" s="72"/>
      <c r="CR162" s="72"/>
      <c r="CS162" s="72"/>
      <c r="CT162" s="72"/>
      <c r="CU162" s="72"/>
      <c r="CV162" s="72"/>
      <c r="CW162" s="72"/>
      <c r="CX162" s="72"/>
      <c r="CY162" s="72"/>
      <c r="CZ162" s="72"/>
      <c r="DA162" s="72"/>
      <c r="DB162" s="72"/>
      <c r="DC162" s="72"/>
      <c r="DD162" s="72"/>
      <c r="DE162" s="72"/>
      <c r="DF162" s="72"/>
      <c r="DG162" s="72"/>
      <c r="DH162" s="72"/>
      <c r="DI162" s="72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7"/>
    </row>
    <row r="163" spans="1:165" s="38" customFormat="1">
      <c r="A163" s="136"/>
      <c r="B163" s="81" t="s">
        <v>19</v>
      </c>
      <c r="C163" s="82"/>
      <c r="D163" s="83">
        <v>1</v>
      </c>
      <c r="E163" s="84">
        <v>1</v>
      </c>
      <c r="F163" s="83"/>
      <c r="G163" s="84"/>
      <c r="H163" s="83"/>
      <c r="I163" s="137"/>
      <c r="J163" s="132"/>
      <c r="K163" s="89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72"/>
      <c r="CB163" s="72"/>
      <c r="CC163" s="72"/>
      <c r="CD163" s="72"/>
      <c r="CE163" s="72"/>
      <c r="CF163" s="72"/>
      <c r="CG163" s="72"/>
      <c r="CH163" s="72"/>
      <c r="CI163" s="72"/>
      <c r="CJ163" s="72"/>
      <c r="CK163" s="72"/>
      <c r="CL163" s="72"/>
      <c r="CM163" s="72"/>
      <c r="CN163" s="72"/>
      <c r="CO163" s="72"/>
      <c r="CP163" s="72"/>
      <c r="CQ163" s="72"/>
      <c r="CR163" s="72"/>
      <c r="CS163" s="72"/>
      <c r="CT163" s="72"/>
      <c r="CU163" s="72"/>
      <c r="CV163" s="72"/>
      <c r="CW163" s="72"/>
      <c r="CX163" s="72"/>
      <c r="CY163" s="72"/>
      <c r="CZ163" s="72"/>
      <c r="DA163" s="72"/>
      <c r="DB163" s="72"/>
      <c r="DC163" s="72"/>
      <c r="DD163" s="72"/>
      <c r="DE163" s="72"/>
      <c r="DF163" s="72"/>
      <c r="DG163" s="72"/>
      <c r="DH163" s="72"/>
      <c r="DI163" s="72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  <c r="EJ163" s="27"/>
      <c r="EK163" s="27"/>
      <c r="EL163" s="27"/>
      <c r="EM163" s="27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  <c r="EX163" s="27"/>
      <c r="EY163" s="27"/>
      <c r="EZ163" s="27"/>
      <c r="FA163" s="27"/>
      <c r="FB163" s="27"/>
      <c r="FC163" s="27"/>
      <c r="FD163" s="27"/>
      <c r="FE163" s="27"/>
    </row>
    <row r="164" spans="1:165" s="38" customFormat="1">
      <c r="A164" s="136" t="s">
        <v>426</v>
      </c>
      <c r="B164" s="81"/>
      <c r="C164" s="82">
        <v>180</v>
      </c>
      <c r="D164" s="195"/>
      <c r="E164" s="195"/>
      <c r="F164" s="137">
        <v>0.1</v>
      </c>
      <c r="G164" s="84">
        <v>0.1</v>
      </c>
      <c r="H164" s="84">
        <v>11.8</v>
      </c>
      <c r="I164" s="84">
        <v>49</v>
      </c>
      <c r="J164" s="132" t="s">
        <v>427</v>
      </c>
      <c r="K164" s="89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72"/>
      <c r="CB164" s="72"/>
      <c r="CC164" s="72"/>
      <c r="CD164" s="72"/>
      <c r="CE164" s="72"/>
      <c r="CF164" s="72"/>
      <c r="CG164" s="72"/>
      <c r="CH164" s="72"/>
      <c r="CI164" s="72"/>
      <c r="CJ164" s="72"/>
      <c r="CK164" s="72"/>
      <c r="CL164" s="72"/>
      <c r="CM164" s="72"/>
      <c r="CN164" s="72"/>
      <c r="CO164" s="72"/>
      <c r="CP164" s="72"/>
      <c r="CQ164" s="72"/>
      <c r="CR164" s="72"/>
      <c r="CS164" s="72"/>
      <c r="CT164" s="72"/>
      <c r="CU164" s="72"/>
      <c r="CV164" s="72"/>
      <c r="CW164" s="72"/>
      <c r="CX164" s="72"/>
      <c r="CY164" s="72"/>
      <c r="CZ164" s="72"/>
      <c r="DA164" s="72"/>
      <c r="DB164" s="72"/>
      <c r="DC164" s="72"/>
      <c r="DD164" s="72"/>
      <c r="DE164" s="72"/>
      <c r="DF164" s="72"/>
      <c r="DG164" s="72"/>
      <c r="DH164" s="72"/>
      <c r="DI164" s="72"/>
      <c r="DJ164" s="72"/>
      <c r="DK164" s="72"/>
      <c r="DL164" s="72"/>
      <c r="DM164" s="72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7"/>
      <c r="EK164" s="27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  <c r="FB164" s="27"/>
      <c r="FC164" s="27"/>
      <c r="FD164" s="27"/>
      <c r="FE164" s="27"/>
      <c r="FF164" s="27"/>
      <c r="FG164" s="27"/>
      <c r="FH164" s="27"/>
      <c r="FI164" s="27"/>
    </row>
    <row r="165" spans="1:165" s="38" customFormat="1">
      <c r="A165" s="136"/>
      <c r="B165" s="81" t="s">
        <v>428</v>
      </c>
      <c r="C165" s="82"/>
      <c r="D165" s="195">
        <v>40.799999999999997</v>
      </c>
      <c r="E165" s="195">
        <v>36</v>
      </c>
      <c r="F165" s="137"/>
      <c r="G165" s="137"/>
      <c r="H165" s="84"/>
      <c r="I165" s="84"/>
      <c r="J165" s="132"/>
      <c r="K165" s="89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72"/>
      <c r="CB165" s="72"/>
      <c r="CC165" s="72"/>
      <c r="CD165" s="72"/>
      <c r="CE165" s="72"/>
      <c r="CF165" s="72"/>
      <c r="CG165" s="72"/>
      <c r="CH165" s="72"/>
      <c r="CI165" s="72"/>
      <c r="CJ165" s="72"/>
      <c r="CK165" s="72"/>
      <c r="CL165" s="72"/>
      <c r="CM165" s="72"/>
      <c r="CN165" s="72"/>
      <c r="CO165" s="72"/>
      <c r="CP165" s="72"/>
      <c r="CQ165" s="72"/>
      <c r="CR165" s="72"/>
      <c r="CS165" s="72"/>
      <c r="CT165" s="72"/>
      <c r="CU165" s="72"/>
      <c r="CV165" s="72"/>
      <c r="CW165" s="72"/>
      <c r="CX165" s="72"/>
      <c r="CY165" s="72"/>
      <c r="CZ165" s="72"/>
      <c r="DA165" s="72"/>
      <c r="DB165" s="72"/>
      <c r="DC165" s="72"/>
      <c r="DD165" s="72"/>
      <c r="DE165" s="72"/>
      <c r="DF165" s="72"/>
      <c r="DG165" s="72"/>
      <c r="DH165" s="72"/>
      <c r="DI165" s="72"/>
      <c r="DJ165" s="72"/>
      <c r="DK165" s="72"/>
      <c r="DL165" s="72"/>
      <c r="DM165" s="72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</row>
    <row r="166" spans="1:165" s="38" customFormat="1">
      <c r="A166" s="136"/>
      <c r="B166" s="81" t="s">
        <v>52</v>
      </c>
      <c r="C166" s="82"/>
      <c r="D166" s="195">
        <v>155</v>
      </c>
      <c r="E166" s="195">
        <v>155</v>
      </c>
      <c r="F166" s="137"/>
      <c r="G166" s="137"/>
      <c r="H166" s="84"/>
      <c r="I166" s="84"/>
      <c r="J166" s="132"/>
      <c r="K166" s="89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72"/>
      <c r="CB166" s="72"/>
      <c r="CC166" s="72"/>
      <c r="CD166" s="72"/>
      <c r="CE166" s="72"/>
      <c r="CF166" s="72"/>
      <c r="CG166" s="72"/>
      <c r="CH166" s="72"/>
      <c r="CI166" s="72"/>
      <c r="CJ166" s="72"/>
      <c r="CK166" s="72"/>
      <c r="CL166" s="72"/>
      <c r="CM166" s="72"/>
      <c r="CN166" s="72"/>
      <c r="CO166" s="72"/>
      <c r="CP166" s="72"/>
      <c r="CQ166" s="72"/>
      <c r="CR166" s="72"/>
      <c r="CS166" s="72"/>
      <c r="CT166" s="72"/>
      <c r="CU166" s="72"/>
      <c r="CV166" s="72"/>
      <c r="CW166" s="72"/>
      <c r="CX166" s="72"/>
      <c r="CY166" s="72"/>
      <c r="CZ166" s="72"/>
      <c r="DA166" s="72"/>
      <c r="DB166" s="72"/>
      <c r="DC166" s="72"/>
      <c r="DD166" s="72"/>
      <c r="DE166" s="72"/>
      <c r="DF166" s="72"/>
      <c r="DG166" s="72"/>
      <c r="DH166" s="72"/>
      <c r="DI166" s="72"/>
      <c r="DJ166" s="72"/>
      <c r="DK166" s="72"/>
      <c r="DL166" s="72"/>
      <c r="DM166" s="72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  <c r="EJ166" s="27"/>
      <c r="EK166" s="27"/>
      <c r="EL166" s="27"/>
      <c r="EM166" s="27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7"/>
      <c r="FF166" s="27"/>
      <c r="FG166" s="27"/>
      <c r="FH166" s="27"/>
      <c r="FI166" s="27"/>
    </row>
    <row r="167" spans="1:165" s="38" customFormat="1">
      <c r="A167" s="136"/>
      <c r="B167" s="81" t="s">
        <v>50</v>
      </c>
      <c r="C167" s="82"/>
      <c r="D167" s="195">
        <v>5</v>
      </c>
      <c r="E167" s="195">
        <v>5</v>
      </c>
      <c r="F167" s="137"/>
      <c r="G167" s="137"/>
      <c r="H167" s="84"/>
      <c r="I167" s="84"/>
      <c r="J167" s="132"/>
      <c r="K167" s="89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  <c r="EJ167" s="27"/>
      <c r="EK167" s="27"/>
      <c r="EL167" s="27"/>
      <c r="EM167" s="27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7"/>
      <c r="FF167" s="27"/>
      <c r="FG167" s="27"/>
      <c r="FH167" s="27"/>
      <c r="FI167" s="27"/>
    </row>
    <row r="168" spans="1:165" ht="15.75" thickBot="1">
      <c r="A168" s="163" t="s">
        <v>46</v>
      </c>
      <c r="B168" s="164"/>
      <c r="C168" s="165">
        <v>37.5</v>
      </c>
      <c r="D168" s="166">
        <v>37.5</v>
      </c>
      <c r="E168" s="166">
        <v>37.5</v>
      </c>
      <c r="F168" s="165">
        <v>1.8</v>
      </c>
      <c r="G168" s="165">
        <v>0.4</v>
      </c>
      <c r="H168" s="165">
        <v>18</v>
      </c>
      <c r="I168" s="165">
        <v>82.5</v>
      </c>
      <c r="J168" s="167"/>
    </row>
    <row r="169" spans="1:165" ht="15.75" thickBot="1">
      <c r="A169" s="149" t="s">
        <v>26</v>
      </c>
      <c r="B169" s="150"/>
      <c r="C169" s="151">
        <v>683.5</v>
      </c>
      <c r="D169" s="134"/>
      <c r="E169" s="133"/>
      <c r="F169" s="134">
        <f>SUM(F134:F168)</f>
        <v>18.600000000000001</v>
      </c>
      <c r="G169" s="134">
        <f t="shared" ref="G169:I169" si="1">SUM(G134:G168)</f>
        <v>23.490000000000002</v>
      </c>
      <c r="H169" s="134">
        <f t="shared" si="1"/>
        <v>91</v>
      </c>
      <c r="I169" s="134">
        <f t="shared" si="1"/>
        <v>650.5</v>
      </c>
      <c r="J169" s="132"/>
    </row>
    <row r="170" spans="1:165">
      <c r="A170" s="143"/>
      <c r="B170" s="89" t="s">
        <v>47</v>
      </c>
      <c r="C170" s="101"/>
      <c r="D170" s="196"/>
      <c r="E170" s="91"/>
      <c r="F170" s="146"/>
      <c r="G170" s="146"/>
      <c r="H170" s="146"/>
      <c r="I170" s="146"/>
      <c r="J170" s="125"/>
    </row>
    <row r="171" spans="1:165">
      <c r="A171" s="136" t="s">
        <v>71</v>
      </c>
      <c r="C171" s="82">
        <v>10</v>
      </c>
      <c r="D171" s="137"/>
      <c r="E171" s="84"/>
      <c r="F171" s="84">
        <v>3.86</v>
      </c>
      <c r="G171" s="83">
        <v>3.38</v>
      </c>
      <c r="H171" s="84">
        <v>34.1</v>
      </c>
      <c r="I171" s="83">
        <v>180</v>
      </c>
      <c r="J171" s="132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</row>
    <row r="172" spans="1:165">
      <c r="A172" s="136" t="s">
        <v>392</v>
      </c>
      <c r="C172" s="82"/>
      <c r="D172" s="83">
        <v>10</v>
      </c>
      <c r="E172" s="84">
        <v>10</v>
      </c>
      <c r="F172" s="137"/>
      <c r="J172" s="132"/>
    </row>
    <row r="173" spans="1:165" s="38" customFormat="1">
      <c r="A173" s="136" t="s">
        <v>261</v>
      </c>
      <c r="B173" s="81"/>
      <c r="C173" s="82">
        <v>110</v>
      </c>
      <c r="D173" s="83"/>
      <c r="E173" s="84"/>
      <c r="F173" s="83">
        <v>2.5</v>
      </c>
      <c r="G173" s="84">
        <v>2.75</v>
      </c>
      <c r="H173" s="83">
        <v>4</v>
      </c>
      <c r="I173" s="84">
        <v>51</v>
      </c>
      <c r="J173" s="132" t="s">
        <v>262</v>
      </c>
      <c r="K173" s="89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72"/>
      <c r="CB173" s="72"/>
      <c r="CC173" s="72"/>
      <c r="CD173" s="72"/>
      <c r="CE173" s="72"/>
      <c r="CF173" s="72"/>
      <c r="CG173" s="72"/>
      <c r="CH173" s="72"/>
      <c r="CI173" s="72"/>
      <c r="CJ173" s="72"/>
      <c r="CK173" s="72"/>
      <c r="CL173" s="72"/>
      <c r="CM173" s="72"/>
      <c r="CN173" s="72"/>
      <c r="CO173" s="72"/>
      <c r="CP173" s="72"/>
      <c r="CQ173" s="72"/>
      <c r="CR173" s="72"/>
      <c r="CS173" s="72"/>
      <c r="CT173" s="72"/>
      <c r="CU173" s="72"/>
      <c r="CV173" s="72"/>
      <c r="CW173" s="72"/>
      <c r="CX173" s="72"/>
      <c r="CY173" s="72"/>
      <c r="CZ173" s="72"/>
      <c r="DA173" s="72"/>
      <c r="DB173" s="72"/>
      <c r="DC173" s="72"/>
      <c r="DD173" s="72"/>
      <c r="DE173" s="72"/>
      <c r="DF173" s="72"/>
      <c r="DG173" s="72"/>
      <c r="DH173" s="72"/>
      <c r="DI173" s="72"/>
    </row>
    <row r="174" spans="1:165" s="38" customFormat="1">
      <c r="A174" s="136"/>
      <c r="B174" s="81" t="s">
        <v>57</v>
      </c>
      <c r="C174" s="82"/>
      <c r="D174" s="83">
        <v>115.9</v>
      </c>
      <c r="E174" s="84">
        <v>110</v>
      </c>
      <c r="F174" s="137"/>
      <c r="G174" s="84"/>
      <c r="H174" s="83"/>
      <c r="I174" s="137"/>
      <c r="J174" s="169"/>
      <c r="K174" s="89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72"/>
      <c r="CB174" s="72"/>
      <c r="CC174" s="72"/>
      <c r="CD174" s="72"/>
      <c r="CE174" s="72"/>
      <c r="CF174" s="72"/>
      <c r="CG174" s="72"/>
      <c r="CH174" s="72"/>
      <c r="CI174" s="72"/>
      <c r="CJ174" s="72"/>
      <c r="CK174" s="72"/>
      <c r="CL174" s="72"/>
      <c r="CM174" s="72"/>
      <c r="CN174" s="72"/>
      <c r="CO174" s="72"/>
      <c r="CP174" s="72"/>
      <c r="CQ174" s="72"/>
      <c r="CR174" s="72"/>
      <c r="CS174" s="72"/>
      <c r="CT174" s="72"/>
      <c r="CU174" s="72"/>
      <c r="CV174" s="72"/>
      <c r="CW174" s="72"/>
      <c r="CX174" s="72"/>
      <c r="CY174" s="72"/>
      <c r="CZ174" s="72"/>
      <c r="DA174" s="72"/>
      <c r="DB174" s="72"/>
      <c r="DC174" s="72"/>
      <c r="DD174" s="72"/>
      <c r="DE174" s="72"/>
      <c r="DF174" s="72"/>
      <c r="DG174" s="72"/>
      <c r="DH174" s="72"/>
      <c r="DI174" s="72"/>
    </row>
    <row r="175" spans="1:165" s="53" customFormat="1" ht="30">
      <c r="A175" s="136" t="s">
        <v>405</v>
      </c>
      <c r="B175" s="81"/>
      <c r="C175" s="82" t="s">
        <v>108</v>
      </c>
      <c r="D175" s="83"/>
      <c r="E175" s="84"/>
      <c r="F175" s="120">
        <v>9</v>
      </c>
      <c r="G175" s="146">
        <v>12.5</v>
      </c>
      <c r="H175" s="120">
        <v>24</v>
      </c>
      <c r="I175" s="146">
        <v>245</v>
      </c>
      <c r="J175" s="132" t="s">
        <v>328</v>
      </c>
      <c r="K175" s="89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70"/>
      <c r="CB175" s="70"/>
      <c r="CC175" s="70"/>
      <c r="CD175" s="70"/>
      <c r="CE175" s="70"/>
      <c r="CF175" s="70"/>
      <c r="CG175" s="70"/>
      <c r="CH175" s="70"/>
      <c r="CI175" s="70"/>
      <c r="CJ175" s="70"/>
      <c r="CK175" s="70"/>
      <c r="CL175" s="70"/>
      <c r="CM175" s="70"/>
      <c r="CN175" s="70"/>
      <c r="CO175" s="70"/>
      <c r="CP175" s="70"/>
      <c r="CQ175" s="70"/>
      <c r="CR175" s="70"/>
      <c r="CS175" s="70"/>
      <c r="CT175" s="70"/>
      <c r="CU175" s="70"/>
      <c r="CV175" s="70"/>
      <c r="CW175" s="70"/>
      <c r="CX175" s="70"/>
      <c r="CY175" s="70"/>
      <c r="CZ175" s="70"/>
      <c r="DA175" s="70"/>
      <c r="DB175" s="70"/>
      <c r="DC175" s="70"/>
      <c r="DD175" s="70"/>
      <c r="DE175" s="70"/>
      <c r="DF175" s="70"/>
      <c r="DG175" s="70"/>
      <c r="DH175" s="70"/>
      <c r="DI175" s="70"/>
    </row>
    <row r="176" spans="1:165" s="53" customFormat="1" ht="15.75">
      <c r="A176" s="136"/>
      <c r="B176" s="81" t="s">
        <v>73</v>
      </c>
      <c r="C176" s="82"/>
      <c r="D176" s="83">
        <v>109.28</v>
      </c>
      <c r="E176" s="84">
        <v>107.14</v>
      </c>
      <c r="F176" s="83"/>
      <c r="G176" s="84"/>
      <c r="H176" s="83"/>
      <c r="I176" s="137"/>
      <c r="J176" s="132"/>
      <c r="K176" s="89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/>
      <c r="BN176" s="70"/>
      <c r="BO176" s="70"/>
      <c r="BP176" s="70"/>
      <c r="BQ176" s="70"/>
      <c r="BR176" s="70"/>
      <c r="BS176" s="70"/>
      <c r="BT176" s="70"/>
      <c r="BU176" s="70"/>
      <c r="BV176" s="70"/>
      <c r="BW176" s="70"/>
      <c r="BX176" s="70"/>
      <c r="BY176" s="70"/>
      <c r="BZ176" s="70"/>
      <c r="CA176" s="70"/>
      <c r="CB176" s="70"/>
      <c r="CC176" s="70"/>
      <c r="CD176" s="70"/>
      <c r="CE176" s="70"/>
      <c r="CF176" s="70"/>
      <c r="CG176" s="70"/>
      <c r="CH176" s="70"/>
      <c r="CI176" s="70"/>
      <c r="CJ176" s="70"/>
      <c r="CK176" s="70"/>
      <c r="CL176" s="70"/>
      <c r="CM176" s="70"/>
      <c r="CN176" s="70"/>
      <c r="CO176" s="70"/>
      <c r="CP176" s="70"/>
      <c r="CQ176" s="70"/>
      <c r="CR176" s="70"/>
      <c r="CS176" s="70"/>
      <c r="CT176" s="70"/>
      <c r="CU176" s="70"/>
      <c r="CV176" s="70"/>
      <c r="CW176" s="70"/>
      <c r="CX176" s="70"/>
      <c r="CY176" s="70"/>
      <c r="CZ176" s="70"/>
      <c r="DA176" s="70"/>
      <c r="DB176" s="70"/>
      <c r="DC176" s="70"/>
      <c r="DD176" s="70"/>
      <c r="DE176" s="70"/>
      <c r="DF176" s="70"/>
      <c r="DG176" s="70"/>
      <c r="DH176" s="70"/>
      <c r="DI176" s="70"/>
    </row>
    <row r="177" spans="1:113" s="53" customFormat="1" ht="15.75">
      <c r="A177" s="136"/>
      <c r="B177" s="81" t="s">
        <v>179</v>
      </c>
      <c r="C177" s="82"/>
      <c r="D177" s="83">
        <v>11.4</v>
      </c>
      <c r="E177" s="84">
        <v>11.4</v>
      </c>
      <c r="F177" s="83"/>
      <c r="G177" s="84"/>
      <c r="H177" s="83"/>
      <c r="I177" s="137"/>
      <c r="J177" s="132"/>
      <c r="K177" s="89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0"/>
      <c r="BO177" s="70"/>
      <c r="BP177" s="70"/>
      <c r="BQ177" s="70"/>
      <c r="BR177" s="70"/>
      <c r="BS177" s="70"/>
      <c r="BT177" s="70"/>
      <c r="BU177" s="70"/>
      <c r="BV177" s="70"/>
      <c r="BW177" s="70"/>
      <c r="BX177" s="70"/>
      <c r="BY177" s="70"/>
      <c r="BZ177" s="70"/>
      <c r="CA177" s="70"/>
      <c r="CB177" s="70"/>
      <c r="CC177" s="70"/>
      <c r="CD177" s="70"/>
      <c r="CE177" s="70"/>
      <c r="CF177" s="70"/>
      <c r="CG177" s="70"/>
      <c r="CH177" s="70"/>
      <c r="CI177" s="70"/>
      <c r="CJ177" s="70"/>
      <c r="CK177" s="70"/>
      <c r="CL177" s="70"/>
      <c r="CM177" s="70"/>
      <c r="CN177" s="70"/>
      <c r="CO177" s="70"/>
      <c r="CP177" s="70"/>
      <c r="CQ177" s="70"/>
      <c r="CR177" s="70"/>
      <c r="CS177" s="70"/>
      <c r="CT177" s="70"/>
      <c r="CU177" s="70"/>
      <c r="CV177" s="70"/>
      <c r="CW177" s="70"/>
      <c r="CX177" s="70"/>
      <c r="CY177" s="70"/>
      <c r="CZ177" s="70"/>
      <c r="DA177" s="70"/>
      <c r="DB177" s="70"/>
      <c r="DC177" s="70"/>
      <c r="DD177" s="70"/>
      <c r="DE177" s="70"/>
      <c r="DF177" s="70"/>
      <c r="DG177" s="70"/>
      <c r="DH177" s="70"/>
      <c r="DI177" s="70"/>
    </row>
    <row r="178" spans="1:113" s="53" customFormat="1" ht="15.75">
      <c r="A178" s="136"/>
      <c r="B178" s="81" t="s">
        <v>51</v>
      </c>
      <c r="C178" s="82"/>
      <c r="D178" s="83">
        <v>7.14</v>
      </c>
      <c r="E178" s="84">
        <v>7.14</v>
      </c>
      <c r="F178" s="83"/>
      <c r="G178" s="84"/>
      <c r="H178" s="83"/>
      <c r="I178" s="137"/>
      <c r="J178" s="132"/>
      <c r="K178" s="89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0"/>
      <c r="CE178" s="70"/>
      <c r="CF178" s="70"/>
      <c r="CG178" s="70"/>
      <c r="CH178" s="70"/>
      <c r="CI178" s="70"/>
      <c r="CJ178" s="70"/>
      <c r="CK178" s="70"/>
      <c r="CL178" s="70"/>
      <c r="CM178" s="70"/>
      <c r="CN178" s="70"/>
      <c r="CO178" s="70"/>
      <c r="CP178" s="70"/>
      <c r="CQ178" s="70"/>
      <c r="CR178" s="70"/>
      <c r="CS178" s="70"/>
      <c r="CT178" s="70"/>
      <c r="CU178" s="70"/>
      <c r="CV178" s="70"/>
      <c r="CW178" s="70"/>
      <c r="CX178" s="70"/>
      <c r="CY178" s="70"/>
      <c r="CZ178" s="70"/>
      <c r="DA178" s="70"/>
      <c r="DB178" s="70"/>
      <c r="DC178" s="70"/>
      <c r="DD178" s="70"/>
      <c r="DE178" s="70"/>
      <c r="DF178" s="70"/>
      <c r="DG178" s="70"/>
      <c r="DH178" s="70"/>
      <c r="DI178" s="70"/>
    </row>
    <row r="179" spans="1:113" s="53" customFormat="1" ht="15.75">
      <c r="A179" s="136"/>
      <c r="B179" s="81" t="s">
        <v>18</v>
      </c>
      <c r="C179" s="82"/>
      <c r="D179" s="83">
        <v>11.4</v>
      </c>
      <c r="E179" s="84">
        <v>11.4</v>
      </c>
      <c r="F179" s="83"/>
      <c r="G179" s="84"/>
      <c r="H179" s="83"/>
      <c r="I179" s="137"/>
      <c r="J179" s="132"/>
      <c r="K179" s="89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  <c r="CH179" s="70"/>
      <c r="CI179" s="70"/>
      <c r="CJ179" s="70"/>
      <c r="CK179" s="70"/>
      <c r="CL179" s="70"/>
      <c r="CM179" s="70"/>
      <c r="CN179" s="70"/>
      <c r="CO179" s="70"/>
      <c r="CP179" s="70"/>
      <c r="CQ179" s="70"/>
      <c r="CR179" s="70"/>
      <c r="CS179" s="70"/>
      <c r="CT179" s="70"/>
      <c r="CU179" s="70"/>
      <c r="CV179" s="70"/>
      <c r="CW179" s="70"/>
      <c r="CX179" s="70"/>
      <c r="CY179" s="70"/>
      <c r="CZ179" s="70"/>
      <c r="DA179" s="70"/>
      <c r="DB179" s="70"/>
      <c r="DC179" s="70"/>
      <c r="DD179" s="70"/>
      <c r="DE179" s="70"/>
      <c r="DF179" s="70"/>
      <c r="DG179" s="70"/>
      <c r="DH179" s="70"/>
      <c r="DI179" s="70"/>
    </row>
    <row r="180" spans="1:113" s="53" customFormat="1" ht="15.75">
      <c r="A180" s="136"/>
      <c r="B180" s="81" t="s">
        <v>16</v>
      </c>
      <c r="C180" s="82"/>
      <c r="D180" s="83">
        <v>21.4</v>
      </c>
      <c r="E180" s="84">
        <v>21.4</v>
      </c>
      <c r="F180" s="83"/>
      <c r="G180" s="84"/>
      <c r="H180" s="83"/>
      <c r="I180" s="137"/>
      <c r="J180" s="132"/>
      <c r="K180" s="89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0"/>
      <c r="BP180" s="70"/>
      <c r="BQ180" s="70"/>
      <c r="BR180" s="70"/>
      <c r="BS180" s="70"/>
      <c r="BT180" s="70"/>
      <c r="BU180" s="70"/>
      <c r="BV180" s="70"/>
      <c r="BW180" s="70"/>
      <c r="BX180" s="70"/>
      <c r="BY180" s="70"/>
      <c r="BZ180" s="70"/>
      <c r="CA180" s="70"/>
      <c r="CB180" s="70"/>
      <c r="CC180" s="70"/>
      <c r="CD180" s="70"/>
      <c r="CE180" s="70"/>
      <c r="CF180" s="70"/>
      <c r="CG180" s="70"/>
      <c r="CH180" s="70"/>
      <c r="CI180" s="70"/>
      <c r="CJ180" s="70"/>
      <c r="CK180" s="70"/>
      <c r="CL180" s="70"/>
      <c r="CM180" s="70"/>
      <c r="CN180" s="70"/>
      <c r="CO180" s="70"/>
      <c r="CP180" s="70"/>
      <c r="CQ180" s="70"/>
      <c r="CR180" s="70"/>
      <c r="CS180" s="70"/>
      <c r="CT180" s="70"/>
      <c r="CU180" s="70"/>
      <c r="CV180" s="70"/>
      <c r="CW180" s="70"/>
      <c r="CX180" s="70"/>
      <c r="CY180" s="70"/>
      <c r="CZ180" s="70"/>
      <c r="DA180" s="70"/>
      <c r="DB180" s="70"/>
      <c r="DC180" s="70"/>
      <c r="DD180" s="70"/>
      <c r="DE180" s="70"/>
      <c r="DF180" s="70"/>
      <c r="DG180" s="70"/>
      <c r="DH180" s="70"/>
      <c r="DI180" s="70"/>
    </row>
    <row r="181" spans="1:113" s="53" customFormat="1" ht="15.75">
      <c r="A181" s="136"/>
      <c r="B181" s="81" t="s">
        <v>36</v>
      </c>
      <c r="C181" s="82"/>
      <c r="D181" s="83">
        <v>14.28</v>
      </c>
      <c r="E181" s="84">
        <v>14.28</v>
      </c>
      <c r="F181" s="83"/>
      <c r="G181" s="84"/>
      <c r="H181" s="83"/>
      <c r="I181" s="137"/>
      <c r="J181" s="132"/>
      <c r="K181" s="89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0"/>
      <c r="BL181" s="70"/>
      <c r="BM181" s="70"/>
      <c r="BN181" s="70"/>
      <c r="BO181" s="70"/>
      <c r="BP181" s="70"/>
      <c r="BQ181" s="70"/>
      <c r="BR181" s="70"/>
      <c r="BS181" s="70"/>
      <c r="BT181" s="70"/>
      <c r="BU181" s="70"/>
      <c r="BV181" s="70"/>
      <c r="BW181" s="70"/>
      <c r="BX181" s="70"/>
      <c r="BY181" s="70"/>
      <c r="BZ181" s="70"/>
      <c r="CA181" s="70"/>
      <c r="CB181" s="70"/>
      <c r="CC181" s="70"/>
      <c r="CD181" s="70"/>
      <c r="CE181" s="70"/>
      <c r="CF181" s="70"/>
      <c r="CG181" s="70"/>
      <c r="CH181" s="70"/>
      <c r="CI181" s="70"/>
      <c r="CJ181" s="70"/>
      <c r="CK181" s="70"/>
      <c r="CL181" s="70"/>
      <c r="CM181" s="70"/>
      <c r="CN181" s="70"/>
      <c r="CO181" s="70"/>
      <c r="CP181" s="70"/>
      <c r="CQ181" s="70"/>
      <c r="CR181" s="70"/>
      <c r="CS181" s="70"/>
      <c r="CT181" s="70"/>
      <c r="CU181" s="70"/>
      <c r="CV181" s="70"/>
      <c r="CW181" s="70"/>
      <c r="CX181" s="70"/>
      <c r="CY181" s="70"/>
      <c r="CZ181" s="70"/>
      <c r="DA181" s="70"/>
      <c r="DB181" s="70"/>
      <c r="DC181" s="70"/>
      <c r="DD181" s="70"/>
      <c r="DE181" s="70"/>
      <c r="DF181" s="70"/>
      <c r="DG181" s="70"/>
      <c r="DH181" s="70"/>
      <c r="DI181" s="70"/>
    </row>
    <row r="182" spans="1:113" s="53" customFormat="1" ht="15.75">
      <c r="A182" s="136"/>
      <c r="B182" s="81" t="s">
        <v>39</v>
      </c>
      <c r="C182" s="82"/>
      <c r="D182" s="83">
        <v>0.3</v>
      </c>
      <c r="E182" s="84">
        <v>0.3</v>
      </c>
      <c r="F182" s="83"/>
      <c r="G182" s="84"/>
      <c r="H182" s="83"/>
      <c r="I182" s="137"/>
      <c r="J182" s="132"/>
      <c r="K182" s="89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0"/>
      <c r="CG182" s="70"/>
      <c r="CH182" s="70"/>
      <c r="CI182" s="70"/>
      <c r="CJ182" s="70"/>
      <c r="CK182" s="70"/>
      <c r="CL182" s="70"/>
      <c r="CM182" s="70"/>
      <c r="CN182" s="70"/>
      <c r="CO182" s="70"/>
      <c r="CP182" s="70"/>
      <c r="CQ182" s="70"/>
      <c r="CR182" s="70"/>
      <c r="CS182" s="70"/>
      <c r="CT182" s="70"/>
      <c r="CU182" s="70"/>
      <c r="CV182" s="70"/>
      <c r="CW182" s="70"/>
      <c r="CX182" s="70"/>
      <c r="CY182" s="70"/>
      <c r="CZ182" s="70"/>
      <c r="DA182" s="70"/>
      <c r="DB182" s="70"/>
      <c r="DC182" s="70"/>
      <c r="DD182" s="70"/>
      <c r="DE182" s="70"/>
      <c r="DF182" s="70"/>
      <c r="DG182" s="70"/>
      <c r="DH182" s="70"/>
      <c r="DI182" s="70"/>
    </row>
    <row r="183" spans="1:113" s="53" customFormat="1" ht="15.75">
      <c r="A183" s="136"/>
      <c r="B183" s="81" t="s">
        <v>34</v>
      </c>
      <c r="C183" s="82"/>
      <c r="D183" s="83">
        <v>0.6</v>
      </c>
      <c r="E183" s="84">
        <v>0.6</v>
      </c>
      <c r="F183" s="83"/>
      <c r="G183" s="84"/>
      <c r="H183" s="83"/>
      <c r="I183" s="137"/>
      <c r="J183" s="132"/>
      <c r="K183" s="89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/>
      <c r="CD183" s="70"/>
      <c r="CE183" s="70"/>
      <c r="CF183" s="70"/>
      <c r="CG183" s="70"/>
      <c r="CH183" s="70"/>
      <c r="CI183" s="70"/>
      <c r="CJ183" s="70"/>
      <c r="CK183" s="70"/>
      <c r="CL183" s="70"/>
      <c r="CM183" s="70"/>
      <c r="CN183" s="70"/>
      <c r="CO183" s="70"/>
      <c r="CP183" s="70"/>
      <c r="CQ183" s="70"/>
      <c r="CR183" s="70"/>
      <c r="CS183" s="70"/>
      <c r="CT183" s="70"/>
      <c r="CU183" s="70"/>
      <c r="CV183" s="70"/>
      <c r="CW183" s="70"/>
      <c r="CX183" s="70"/>
      <c r="CY183" s="70"/>
      <c r="CZ183" s="70"/>
      <c r="DA183" s="70"/>
      <c r="DB183" s="70"/>
      <c r="DC183" s="70"/>
      <c r="DD183" s="70"/>
      <c r="DE183" s="70"/>
      <c r="DF183" s="70"/>
      <c r="DG183" s="70"/>
      <c r="DH183" s="70"/>
      <c r="DI183" s="70"/>
    </row>
    <row r="184" spans="1:113" s="53" customFormat="1" ht="15.75">
      <c r="A184" s="136"/>
      <c r="B184" s="197" t="s">
        <v>327</v>
      </c>
      <c r="C184" s="82"/>
      <c r="D184" s="83">
        <v>20</v>
      </c>
      <c r="E184" s="84">
        <v>20</v>
      </c>
      <c r="F184" s="83"/>
      <c r="G184" s="84"/>
      <c r="H184" s="83"/>
      <c r="I184" s="137"/>
      <c r="J184" s="132"/>
      <c r="K184" s="89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0"/>
      <c r="CE184" s="70"/>
      <c r="CF184" s="70"/>
      <c r="CG184" s="70"/>
      <c r="CH184" s="70"/>
      <c r="CI184" s="70"/>
      <c r="CJ184" s="70"/>
      <c r="CK184" s="70"/>
      <c r="CL184" s="70"/>
      <c r="CM184" s="70"/>
      <c r="CN184" s="70"/>
      <c r="CO184" s="70"/>
      <c r="CP184" s="70"/>
      <c r="CQ184" s="70"/>
      <c r="CR184" s="70"/>
      <c r="CS184" s="70"/>
      <c r="CT184" s="70"/>
      <c r="CU184" s="70"/>
      <c r="CV184" s="70"/>
      <c r="CW184" s="70"/>
      <c r="CX184" s="70"/>
      <c r="CY184" s="70"/>
      <c r="CZ184" s="70"/>
      <c r="DA184" s="70"/>
      <c r="DB184" s="70"/>
      <c r="DC184" s="70"/>
      <c r="DD184" s="70"/>
      <c r="DE184" s="70"/>
      <c r="DF184" s="70"/>
      <c r="DG184" s="70"/>
      <c r="DH184" s="70"/>
      <c r="DI184" s="70"/>
    </row>
    <row r="185" spans="1:113">
      <c r="A185" s="136" t="s">
        <v>74</v>
      </c>
      <c r="C185" s="147" t="s">
        <v>306</v>
      </c>
      <c r="D185" s="112"/>
      <c r="E185" s="111"/>
      <c r="F185" s="137">
        <v>0.12</v>
      </c>
      <c r="G185" s="84">
        <v>0.01</v>
      </c>
      <c r="H185" s="83">
        <v>10.199999999999999</v>
      </c>
      <c r="I185" s="137">
        <v>41</v>
      </c>
      <c r="J185" s="132" t="s">
        <v>163</v>
      </c>
    </row>
    <row r="186" spans="1:113">
      <c r="A186" s="136"/>
      <c r="B186" s="81" t="s">
        <v>59</v>
      </c>
      <c r="C186" s="147"/>
      <c r="D186" s="87">
        <v>0.35</v>
      </c>
      <c r="E186" s="82">
        <v>0.35</v>
      </c>
      <c r="F186" s="137"/>
      <c r="G186" s="84"/>
      <c r="I186" s="137"/>
      <c r="J186" s="132"/>
    </row>
    <row r="187" spans="1:113">
      <c r="A187" s="136"/>
      <c r="B187" s="81" t="s">
        <v>18</v>
      </c>
      <c r="C187" s="147"/>
      <c r="D187" s="87">
        <v>5</v>
      </c>
      <c r="E187" s="82">
        <v>5</v>
      </c>
      <c r="F187" s="137"/>
      <c r="G187" s="84"/>
      <c r="H187" s="137"/>
      <c r="I187" s="137"/>
      <c r="J187" s="132"/>
    </row>
    <row r="188" spans="1:113">
      <c r="A188" s="136"/>
      <c r="B188" s="81" t="s">
        <v>75</v>
      </c>
      <c r="C188" s="147"/>
      <c r="D188" s="198">
        <v>5.0999999999999996</v>
      </c>
      <c r="E188" s="82">
        <v>5</v>
      </c>
      <c r="F188" s="84"/>
      <c r="H188" s="84"/>
      <c r="J188" s="132"/>
    </row>
    <row r="189" spans="1:113">
      <c r="A189" s="136"/>
      <c r="B189" s="81" t="s">
        <v>17</v>
      </c>
      <c r="C189" s="147"/>
      <c r="D189" s="111">
        <v>180</v>
      </c>
      <c r="E189" s="111">
        <v>180</v>
      </c>
      <c r="F189" s="84"/>
      <c r="H189" s="84"/>
      <c r="J189" s="132"/>
    </row>
    <row r="190" spans="1:113" s="26" customFormat="1" ht="15.75" thickBot="1">
      <c r="A190" s="136" t="s">
        <v>38</v>
      </c>
      <c r="B190" s="81"/>
      <c r="C190" s="82">
        <v>20</v>
      </c>
      <c r="D190" s="84">
        <v>20</v>
      </c>
      <c r="E190" s="84">
        <v>20</v>
      </c>
      <c r="F190" s="84">
        <v>1.52</v>
      </c>
      <c r="G190" s="83">
        <v>0.16</v>
      </c>
      <c r="H190" s="84">
        <v>9.84</v>
      </c>
      <c r="I190" s="83">
        <v>47</v>
      </c>
      <c r="J190" s="132"/>
      <c r="K190" s="89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 s="71"/>
      <c r="CV190" s="71"/>
      <c r="CW190" s="71"/>
      <c r="CX190" s="71"/>
      <c r="CY190" s="71"/>
      <c r="CZ190" s="71"/>
      <c r="DA190" s="71"/>
      <c r="DB190" s="71"/>
      <c r="DC190" s="71"/>
      <c r="DD190" s="71"/>
      <c r="DE190" s="71"/>
      <c r="DF190" s="71"/>
      <c r="DG190" s="71"/>
      <c r="DH190" s="71"/>
      <c r="DI190" s="71"/>
    </row>
    <row r="191" spans="1:113" ht="15.75" thickBot="1">
      <c r="A191" s="174" t="s">
        <v>26</v>
      </c>
      <c r="B191" s="175"/>
      <c r="C191" s="176">
        <v>500</v>
      </c>
      <c r="D191" s="199"/>
      <c r="E191" s="176"/>
      <c r="F191" s="178">
        <f>SUM(F170:F190)</f>
        <v>17</v>
      </c>
      <c r="G191" s="178">
        <f>SUM(G170:G190)</f>
        <v>18.8</v>
      </c>
      <c r="H191" s="178">
        <f>SUM(H170:H190)</f>
        <v>82.14</v>
      </c>
      <c r="I191" s="178">
        <f>SUM(I170:I190)</f>
        <v>564</v>
      </c>
      <c r="J191" s="135"/>
    </row>
    <row r="192" spans="1:113" ht="15.75" thickBot="1">
      <c r="A192" s="149" t="s">
        <v>60</v>
      </c>
      <c r="B192" s="150"/>
      <c r="C192" s="151">
        <f>C128+C131+C169+C191</f>
        <v>1701.5</v>
      </c>
      <c r="D192" s="180"/>
      <c r="E192" s="133"/>
      <c r="F192" s="133">
        <f>F128+F131+F169+F191</f>
        <v>60.216666666666669</v>
      </c>
      <c r="G192" s="133">
        <f>G128+G131+G169+G191</f>
        <v>56.673333333333332</v>
      </c>
      <c r="H192" s="133">
        <f>H128+H131+H169+H191</f>
        <v>224.77833333333331</v>
      </c>
      <c r="I192" s="133">
        <f>I128+I131+I169+I191</f>
        <v>1652.6</v>
      </c>
      <c r="J192" s="135"/>
    </row>
    <row r="193" spans="1:130">
      <c r="C193" s="183"/>
      <c r="D193" s="183"/>
      <c r="E193" s="83"/>
      <c r="I193" s="156"/>
      <c r="J193" s="154"/>
    </row>
    <row r="194" spans="1:130" ht="15.75" thickBot="1">
      <c r="A194" s="81" t="s">
        <v>76</v>
      </c>
      <c r="I194" s="184"/>
      <c r="J194" s="164"/>
    </row>
    <row r="195" spans="1:130" ht="30" customHeight="1">
      <c r="A195" s="242" t="s">
        <v>234</v>
      </c>
      <c r="B195" s="243"/>
      <c r="C195" s="244" t="s">
        <v>230</v>
      </c>
      <c r="D195" s="124" t="s">
        <v>3</v>
      </c>
      <c r="E195" s="123" t="s">
        <v>3</v>
      </c>
      <c r="F195" s="471" t="s">
        <v>231</v>
      </c>
      <c r="G195" s="472"/>
      <c r="H195" s="473"/>
      <c r="I195" s="124" t="s">
        <v>4</v>
      </c>
      <c r="J195" s="125" t="s">
        <v>232</v>
      </c>
    </row>
    <row r="196" spans="1:130" ht="15.75" thickBot="1">
      <c r="A196" s="246" t="s">
        <v>233</v>
      </c>
      <c r="B196" s="247"/>
      <c r="C196" s="248"/>
      <c r="D196" s="127" t="s">
        <v>5</v>
      </c>
      <c r="E196" s="128" t="s">
        <v>5</v>
      </c>
      <c r="F196" s="129"/>
      <c r="G196" s="130"/>
      <c r="H196" s="131"/>
      <c r="I196" s="127" t="s">
        <v>6</v>
      </c>
      <c r="J196" s="132"/>
    </row>
    <row r="197" spans="1:130" ht="15.75" thickBot="1">
      <c r="A197" s="249"/>
      <c r="B197" s="250"/>
      <c r="C197" s="251"/>
      <c r="D197" s="133" t="s">
        <v>7</v>
      </c>
      <c r="E197" s="133" t="s">
        <v>8</v>
      </c>
      <c r="F197" s="133" t="s">
        <v>9</v>
      </c>
      <c r="G197" s="133" t="s">
        <v>10</v>
      </c>
      <c r="H197" s="134" t="s">
        <v>11</v>
      </c>
      <c r="I197" s="134" t="s">
        <v>12</v>
      </c>
      <c r="J197" s="135"/>
    </row>
    <row r="198" spans="1:130">
      <c r="A198" s="153"/>
      <c r="B198" s="154" t="s">
        <v>13</v>
      </c>
      <c r="C198" s="155"/>
      <c r="D198" s="156"/>
      <c r="E198" s="157"/>
      <c r="F198" s="124"/>
      <c r="G198" s="123"/>
      <c r="H198" s="156"/>
      <c r="I198" s="124"/>
      <c r="J198" s="132"/>
    </row>
    <row r="199" spans="1:130" s="26" customFormat="1" ht="30">
      <c r="A199" s="136" t="s">
        <v>77</v>
      </c>
      <c r="B199" s="140"/>
      <c r="C199" s="141" t="s">
        <v>395</v>
      </c>
      <c r="D199" s="137"/>
      <c r="E199" s="84"/>
      <c r="F199" s="137">
        <v>6.7</v>
      </c>
      <c r="G199" s="84">
        <v>7.5</v>
      </c>
      <c r="H199" s="84">
        <v>22</v>
      </c>
      <c r="I199" s="137">
        <v>182.3</v>
      </c>
      <c r="J199" s="132" t="s">
        <v>191</v>
      </c>
      <c r="K199" s="89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</row>
    <row r="200" spans="1:130" s="26" customFormat="1">
      <c r="A200" s="136"/>
      <c r="B200" s="140" t="s">
        <v>78</v>
      </c>
      <c r="C200" s="141"/>
      <c r="D200" s="137">
        <v>25</v>
      </c>
      <c r="E200" s="84">
        <v>25</v>
      </c>
      <c r="F200" s="137"/>
      <c r="G200" s="84"/>
      <c r="H200" s="84"/>
      <c r="I200" s="142"/>
      <c r="J200" s="132"/>
      <c r="K200" s="89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</row>
    <row r="201" spans="1:130" s="26" customFormat="1">
      <c r="A201" s="136"/>
      <c r="B201" s="140" t="s">
        <v>16</v>
      </c>
      <c r="C201" s="200"/>
      <c r="D201" s="137">
        <v>100</v>
      </c>
      <c r="E201" s="84">
        <v>100</v>
      </c>
      <c r="F201" s="137"/>
      <c r="G201" s="84"/>
      <c r="H201" s="84"/>
      <c r="I201" s="142"/>
      <c r="J201" s="132"/>
      <c r="K201" s="89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</row>
    <row r="202" spans="1:130" s="26" customFormat="1">
      <c r="A202" s="136"/>
      <c r="B202" s="140" t="s">
        <v>52</v>
      </c>
      <c r="C202" s="200"/>
      <c r="D202" s="137">
        <v>76</v>
      </c>
      <c r="E202" s="84">
        <v>76</v>
      </c>
      <c r="F202" s="137"/>
      <c r="G202" s="84"/>
      <c r="H202" s="84"/>
      <c r="I202" s="142"/>
      <c r="J202" s="132"/>
      <c r="K202" s="89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</row>
    <row r="203" spans="1:130" s="26" customFormat="1">
      <c r="A203" s="136"/>
      <c r="B203" s="140" t="s">
        <v>18</v>
      </c>
      <c r="C203" s="200"/>
      <c r="D203" s="137">
        <v>1</v>
      </c>
      <c r="E203" s="84">
        <v>1</v>
      </c>
      <c r="F203" s="137"/>
      <c r="G203" s="84"/>
      <c r="H203" s="84"/>
      <c r="I203" s="142"/>
      <c r="J203" s="132"/>
      <c r="K203" s="89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</row>
    <row r="204" spans="1:130" s="26" customFormat="1">
      <c r="A204" s="136"/>
      <c r="B204" s="140" t="s">
        <v>19</v>
      </c>
      <c r="C204" s="141"/>
      <c r="D204" s="137">
        <v>1</v>
      </c>
      <c r="E204" s="84">
        <v>1</v>
      </c>
      <c r="F204" s="137"/>
      <c r="G204" s="84"/>
      <c r="H204" s="84"/>
      <c r="I204" s="142"/>
      <c r="J204" s="132"/>
      <c r="K204" s="89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</row>
    <row r="205" spans="1:130" s="26" customFormat="1">
      <c r="A205" s="136"/>
      <c r="B205" s="140" t="s">
        <v>20</v>
      </c>
      <c r="C205" s="141"/>
      <c r="D205" s="137">
        <v>3</v>
      </c>
      <c r="E205" s="84">
        <v>3</v>
      </c>
      <c r="F205" s="137"/>
      <c r="G205" s="84"/>
      <c r="H205" s="84"/>
      <c r="I205" s="142"/>
      <c r="J205" s="132"/>
      <c r="K205" s="89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</row>
    <row r="206" spans="1:130" s="26" customFormat="1">
      <c r="A206" s="143" t="s">
        <v>89</v>
      </c>
      <c r="B206" s="89"/>
      <c r="C206" s="91" t="s">
        <v>259</v>
      </c>
      <c r="D206" s="144"/>
      <c r="E206" s="145"/>
      <c r="F206" s="100">
        <v>2.6</v>
      </c>
      <c r="G206" s="146">
        <v>2.2999999999999998</v>
      </c>
      <c r="H206" s="120">
        <v>14.3</v>
      </c>
      <c r="I206" s="146">
        <v>89</v>
      </c>
      <c r="J206" s="132" t="s">
        <v>90</v>
      </c>
      <c r="K206" s="89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 s="71"/>
      <c r="DC206" s="71"/>
      <c r="DD206" s="71"/>
      <c r="DE206" s="71"/>
      <c r="DF206" s="71"/>
      <c r="DG206" s="71"/>
      <c r="DH206" s="71"/>
      <c r="DI206" s="71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</row>
    <row r="207" spans="1:130" s="26" customFormat="1">
      <c r="A207" s="143"/>
      <c r="B207" s="89" t="s">
        <v>59</v>
      </c>
      <c r="C207" s="101"/>
      <c r="D207" s="90">
        <v>0.3</v>
      </c>
      <c r="E207" s="91">
        <v>0.3</v>
      </c>
      <c r="F207" s="100"/>
      <c r="G207" s="100"/>
      <c r="H207" s="146"/>
      <c r="I207" s="146"/>
      <c r="J207" s="132"/>
      <c r="K207" s="89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 s="71"/>
      <c r="DC207" s="71"/>
      <c r="DD207" s="71"/>
      <c r="DE207" s="71"/>
      <c r="DF207" s="71"/>
      <c r="DG207" s="71"/>
      <c r="DH207" s="71"/>
      <c r="DI207" s="71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</row>
    <row r="208" spans="1:130" s="26" customFormat="1">
      <c r="A208" s="143"/>
      <c r="B208" s="89" t="s">
        <v>18</v>
      </c>
      <c r="C208" s="101"/>
      <c r="D208" s="90">
        <v>5</v>
      </c>
      <c r="E208" s="91">
        <v>5</v>
      </c>
      <c r="F208" s="100"/>
      <c r="G208" s="100"/>
      <c r="H208" s="146"/>
      <c r="I208" s="100"/>
      <c r="J208" s="132"/>
      <c r="K208" s="89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 s="71"/>
      <c r="DC208" s="71"/>
      <c r="DD208" s="71"/>
      <c r="DE208" s="71"/>
      <c r="DF208" s="71"/>
      <c r="DG208" s="71"/>
      <c r="DH208" s="71"/>
      <c r="DI208" s="71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</row>
    <row r="209" spans="1:222" s="26" customFormat="1">
      <c r="A209" s="143"/>
      <c r="B209" s="89" t="s">
        <v>16</v>
      </c>
      <c r="C209" s="101"/>
      <c r="D209" s="90">
        <v>48</v>
      </c>
      <c r="E209" s="91">
        <v>48</v>
      </c>
      <c r="F209" s="100"/>
      <c r="G209" s="100"/>
      <c r="H209" s="146"/>
      <c r="I209" s="100"/>
      <c r="J209" s="132"/>
      <c r="K209" s="89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1"/>
      <c r="CZ209" s="71"/>
      <c r="DA209" s="71"/>
      <c r="DB209" s="71"/>
      <c r="DC209" s="71"/>
      <c r="DD209" s="71"/>
      <c r="DE209" s="71"/>
      <c r="DF209" s="71"/>
      <c r="DG209" s="71"/>
      <c r="DH209" s="71"/>
      <c r="DI209" s="71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</row>
    <row r="210" spans="1:222" s="26" customFormat="1">
      <c r="A210" s="143"/>
      <c r="B210" s="89" t="s">
        <v>17</v>
      </c>
      <c r="C210" s="101"/>
      <c r="D210" s="90">
        <v>130</v>
      </c>
      <c r="E210" s="91">
        <v>130</v>
      </c>
      <c r="F210" s="100"/>
      <c r="G210" s="100"/>
      <c r="H210" s="146"/>
      <c r="I210" s="100"/>
      <c r="J210" s="132"/>
      <c r="K210" s="89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1"/>
      <c r="CZ210" s="71"/>
      <c r="DA210" s="71"/>
      <c r="DB210" s="71"/>
      <c r="DC210" s="71"/>
      <c r="DD210" s="71"/>
      <c r="DE210" s="71"/>
      <c r="DF210" s="71"/>
      <c r="DG210" s="71"/>
      <c r="DH210" s="71"/>
      <c r="DI210" s="71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</row>
    <row r="211" spans="1:222">
      <c r="A211" s="136" t="s">
        <v>23</v>
      </c>
      <c r="C211" s="147" t="s">
        <v>157</v>
      </c>
      <c r="D211" s="148"/>
      <c r="E211" s="138"/>
      <c r="F211" s="137">
        <v>1.91</v>
      </c>
      <c r="G211" s="84">
        <v>4.3499999999999996</v>
      </c>
      <c r="H211" s="83">
        <v>12.89</v>
      </c>
      <c r="I211" s="137">
        <v>99</v>
      </c>
      <c r="J211" s="132" t="s">
        <v>24</v>
      </c>
    </row>
    <row r="212" spans="1:222">
      <c r="A212" s="136"/>
      <c r="B212" s="81" t="s">
        <v>25</v>
      </c>
      <c r="C212" s="82"/>
      <c r="D212" s="137">
        <v>25</v>
      </c>
      <c r="E212" s="84">
        <v>25</v>
      </c>
      <c r="F212" s="137"/>
      <c r="G212" s="84"/>
      <c r="H212" s="84"/>
      <c r="I212" s="137"/>
      <c r="J212" s="132"/>
    </row>
    <row r="213" spans="1:222" ht="15.75" thickBot="1">
      <c r="A213" s="136"/>
      <c r="B213" s="81" t="s">
        <v>20</v>
      </c>
      <c r="C213" s="82"/>
      <c r="D213" s="137">
        <v>5</v>
      </c>
      <c r="E213" s="84">
        <v>5</v>
      </c>
      <c r="F213" s="137" t="s">
        <v>1</v>
      </c>
      <c r="G213" s="84"/>
      <c r="H213" s="84"/>
      <c r="I213" s="137"/>
      <c r="J213" s="132"/>
    </row>
    <row r="214" spans="1:222" ht="15.75" thickBot="1">
      <c r="A214" s="149" t="s">
        <v>26</v>
      </c>
      <c r="B214" s="150"/>
      <c r="C214" s="151">
        <v>418</v>
      </c>
      <c r="D214" s="134"/>
      <c r="E214" s="133"/>
      <c r="F214" s="133">
        <f>SUM(F199:F213)</f>
        <v>11.21</v>
      </c>
      <c r="G214" s="133">
        <f>SUM(G199:G213)</f>
        <v>14.15</v>
      </c>
      <c r="H214" s="133">
        <f>SUM(H199:H213)</f>
        <v>49.19</v>
      </c>
      <c r="I214" s="133">
        <f>SUM(I199:I213)</f>
        <v>370.3</v>
      </c>
      <c r="J214" s="135"/>
    </row>
    <row r="215" spans="1:222">
      <c r="A215" s="136" t="s">
        <v>27</v>
      </c>
      <c r="C215" s="82">
        <v>125</v>
      </c>
      <c r="D215" s="87">
        <v>125</v>
      </c>
      <c r="E215" s="82">
        <v>125</v>
      </c>
      <c r="F215" s="137">
        <v>1.63</v>
      </c>
      <c r="G215" s="84">
        <v>0.1</v>
      </c>
      <c r="H215" s="83">
        <v>15</v>
      </c>
      <c r="I215" s="84">
        <v>67</v>
      </c>
      <c r="J215" s="132" t="s">
        <v>272</v>
      </c>
    </row>
    <row r="216" spans="1:222" ht="15.75" thickBot="1">
      <c r="A216" s="136" t="s">
        <v>194</v>
      </c>
      <c r="C216" s="82"/>
      <c r="D216" s="87"/>
      <c r="E216" s="82"/>
      <c r="F216" s="137"/>
      <c r="G216" s="137"/>
      <c r="I216" s="137"/>
      <c r="J216" s="132"/>
    </row>
    <row r="217" spans="1:222" ht="15.75" thickBot="1">
      <c r="A217" s="149" t="s">
        <v>26</v>
      </c>
      <c r="B217" s="150"/>
      <c r="C217" s="151">
        <f>SUM(C215)</f>
        <v>125</v>
      </c>
      <c r="D217" s="168"/>
      <c r="E217" s="152"/>
      <c r="F217" s="134">
        <f>SUM(F215)</f>
        <v>1.63</v>
      </c>
      <c r="G217" s="134">
        <f>SUM(G215)</f>
        <v>0.1</v>
      </c>
      <c r="H217" s="134">
        <f>SUM(H215)</f>
        <v>15</v>
      </c>
      <c r="I217" s="134">
        <f>SUM(I215)</f>
        <v>67</v>
      </c>
      <c r="J217" s="135"/>
    </row>
    <row r="218" spans="1:222" ht="15.75" thickBot="1">
      <c r="A218" s="153"/>
      <c r="B218" s="154"/>
      <c r="C218" s="155">
        <v>543</v>
      </c>
      <c r="D218" s="156"/>
      <c r="E218" s="157"/>
      <c r="F218" s="124">
        <f>F214+F217</f>
        <v>12.84</v>
      </c>
      <c r="G218" s="124">
        <f>G214+G217</f>
        <v>14.25</v>
      </c>
      <c r="H218" s="124">
        <f>H214+H217</f>
        <v>64.19</v>
      </c>
      <c r="I218" s="124">
        <f>I214+I217</f>
        <v>437.3</v>
      </c>
      <c r="J218" s="132"/>
    </row>
    <row r="219" spans="1:222">
      <c r="A219" s="153"/>
      <c r="B219" s="154" t="s">
        <v>28</v>
      </c>
      <c r="C219" s="155"/>
      <c r="D219" s="156"/>
      <c r="E219" s="158"/>
      <c r="F219" s="124"/>
      <c r="G219" s="123"/>
      <c r="H219" s="156"/>
      <c r="I219" s="124"/>
      <c r="J219" s="132"/>
    </row>
    <row r="220" spans="1:222" s="26" customFormat="1">
      <c r="A220" s="136" t="s">
        <v>419</v>
      </c>
      <c r="B220" s="140"/>
      <c r="C220" s="141">
        <v>50</v>
      </c>
      <c r="D220" s="142"/>
      <c r="E220" s="84"/>
      <c r="F220" s="142">
        <v>0.55000000000000004</v>
      </c>
      <c r="G220" s="84">
        <v>0.1</v>
      </c>
      <c r="H220" s="142">
        <v>1.9</v>
      </c>
      <c r="I220" s="137">
        <v>12</v>
      </c>
      <c r="J220" s="138" t="s">
        <v>352</v>
      </c>
      <c r="K220" s="89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1"/>
      <c r="CH220" s="71"/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1"/>
      <c r="CZ220" s="71"/>
      <c r="DA220" s="71"/>
      <c r="DB220" s="71"/>
      <c r="DC220" s="71"/>
      <c r="DD220" s="71"/>
      <c r="DE220" s="71"/>
      <c r="DF220" s="71"/>
      <c r="DG220" s="71"/>
      <c r="DH220" s="71"/>
      <c r="DI220" s="71"/>
      <c r="DJ220" s="71"/>
      <c r="DK220" s="71"/>
      <c r="DL220" s="71"/>
      <c r="DM220" s="71"/>
      <c r="DN220" s="71"/>
      <c r="DO220" s="71"/>
      <c r="DP220" s="71"/>
      <c r="DQ220" s="71"/>
      <c r="DR220" s="71"/>
      <c r="DS220" s="71"/>
      <c r="DT220" s="71"/>
      <c r="DU220" s="71"/>
      <c r="DV220" s="71"/>
      <c r="DW220" s="71"/>
      <c r="DX220" s="71"/>
      <c r="DY220" s="71"/>
      <c r="DZ220" s="71"/>
      <c r="EA220" s="71"/>
      <c r="EB220" s="71"/>
      <c r="EC220" s="71"/>
      <c r="ED220" s="71"/>
      <c r="EE220" s="71"/>
      <c r="EF220" s="71"/>
      <c r="EG220" s="71"/>
      <c r="EH220" s="71"/>
      <c r="EI220" s="71"/>
      <c r="EJ220" s="71"/>
      <c r="EK220" s="71"/>
      <c r="EL220" s="71"/>
      <c r="EM220" s="71"/>
      <c r="EN220" s="71"/>
      <c r="EO220" s="71"/>
      <c r="EP220" s="71"/>
      <c r="EQ220" s="71"/>
      <c r="ER220" s="71"/>
      <c r="ES220" s="71"/>
      <c r="ET220" s="71"/>
      <c r="EU220" s="71"/>
      <c r="EV220" s="71"/>
      <c r="EW220" s="71"/>
      <c r="EX220" s="71"/>
      <c r="EY220" s="71"/>
      <c r="EZ220" s="71"/>
      <c r="FA220" s="71"/>
      <c r="FB220" s="71"/>
      <c r="FC220" s="71"/>
      <c r="FD220" s="71"/>
      <c r="FE220" s="71"/>
      <c r="FF220" s="71"/>
      <c r="FG220" s="71"/>
      <c r="FH220" s="71"/>
      <c r="FI220" s="71"/>
      <c r="FJ220" s="71"/>
      <c r="FK220" s="71"/>
      <c r="FL220" s="71"/>
      <c r="FM220" s="71"/>
      <c r="FN220" s="71"/>
      <c r="FO220" s="71"/>
      <c r="FP220" s="71"/>
      <c r="FQ220" s="71"/>
      <c r="FR220" s="71"/>
      <c r="FS220" s="71"/>
      <c r="FT220" s="71"/>
      <c r="FU220" s="71"/>
      <c r="FV220" s="71"/>
      <c r="FW220" s="71"/>
      <c r="FX220" s="71"/>
      <c r="FY220" s="71"/>
      <c r="FZ220" s="71"/>
      <c r="GA220" s="71"/>
      <c r="GB220" s="71"/>
      <c r="GC220" s="71"/>
      <c r="GD220" s="71"/>
      <c r="GE220" s="71"/>
      <c r="GF220" s="71"/>
      <c r="GG220" s="71"/>
      <c r="GH220" s="71"/>
      <c r="GI220" s="71"/>
      <c r="GJ220" s="71"/>
      <c r="GK220" s="71"/>
      <c r="GL220" s="71"/>
      <c r="GM220" s="71"/>
      <c r="GN220" s="71"/>
      <c r="GO220" s="71"/>
      <c r="GP220" s="71"/>
      <c r="GQ220" s="71"/>
      <c r="GR220" s="71"/>
      <c r="GS220" s="71"/>
      <c r="GT220" s="71"/>
      <c r="GU220" s="71"/>
      <c r="GV220" s="71"/>
      <c r="GW220" s="71"/>
      <c r="GX220" s="71"/>
      <c r="GY220" s="71"/>
      <c r="GZ220" s="71"/>
      <c r="HA220" s="71"/>
      <c r="HB220" s="71"/>
      <c r="HC220" s="71"/>
      <c r="HD220" s="71"/>
      <c r="HE220" s="71"/>
      <c r="HF220" s="71"/>
      <c r="HG220" s="71"/>
      <c r="HH220" s="71"/>
      <c r="HI220" s="71"/>
      <c r="HJ220" s="71"/>
      <c r="HK220" s="71"/>
      <c r="HL220" s="71"/>
      <c r="HM220" s="71"/>
      <c r="HN220" s="71"/>
    </row>
    <row r="221" spans="1:222" s="26" customFormat="1">
      <c r="A221" s="136"/>
      <c r="B221" s="140" t="s">
        <v>113</v>
      </c>
      <c r="C221" s="141"/>
      <c r="D221" s="142">
        <v>52</v>
      </c>
      <c r="E221" s="84">
        <v>50</v>
      </c>
      <c r="F221" s="142"/>
      <c r="G221" s="84"/>
      <c r="H221" s="142"/>
      <c r="I221" s="137"/>
      <c r="J221" s="132"/>
      <c r="K221" s="89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1"/>
      <c r="CZ221" s="71"/>
      <c r="DA221" s="71"/>
      <c r="DB221" s="71"/>
      <c r="DC221" s="71"/>
      <c r="DD221" s="71"/>
      <c r="DE221" s="71"/>
      <c r="DF221" s="71"/>
      <c r="DG221" s="71"/>
      <c r="DH221" s="71"/>
      <c r="DI221" s="71"/>
      <c r="DJ221" s="71"/>
      <c r="DK221" s="71"/>
      <c r="DL221" s="71"/>
      <c r="DM221" s="71"/>
      <c r="DN221" s="71"/>
      <c r="DO221" s="71"/>
      <c r="DP221" s="71"/>
      <c r="DQ221" s="71"/>
      <c r="DR221" s="71"/>
      <c r="DS221" s="71"/>
      <c r="DT221" s="71"/>
      <c r="DU221" s="71"/>
      <c r="DV221" s="71"/>
      <c r="DW221" s="71"/>
      <c r="DX221" s="71"/>
      <c r="DY221" s="71"/>
      <c r="DZ221" s="71"/>
      <c r="EA221" s="71"/>
      <c r="EB221" s="71"/>
      <c r="EC221" s="71"/>
      <c r="ED221" s="71"/>
      <c r="EE221" s="71"/>
      <c r="EF221" s="71"/>
      <c r="EG221" s="71"/>
      <c r="EH221" s="71"/>
      <c r="EI221" s="71"/>
      <c r="EJ221" s="71"/>
      <c r="EK221" s="71"/>
      <c r="EL221" s="71"/>
      <c r="EM221" s="71"/>
      <c r="EN221" s="71"/>
      <c r="EO221" s="71"/>
      <c r="EP221" s="71"/>
      <c r="EQ221" s="71"/>
      <c r="ER221" s="71"/>
      <c r="ES221" s="71"/>
      <c r="ET221" s="71"/>
      <c r="EU221" s="71"/>
      <c r="EV221" s="71"/>
      <c r="EW221" s="71"/>
      <c r="EX221" s="71"/>
      <c r="EY221" s="71"/>
      <c r="EZ221" s="71"/>
      <c r="FA221" s="71"/>
      <c r="FB221" s="71"/>
      <c r="FC221" s="71"/>
      <c r="FD221" s="71"/>
      <c r="FE221" s="71"/>
      <c r="FF221" s="71"/>
      <c r="FG221" s="71"/>
      <c r="FH221" s="71"/>
      <c r="FI221" s="71"/>
      <c r="FJ221" s="71"/>
      <c r="FK221" s="71"/>
      <c r="FL221" s="71"/>
      <c r="FM221" s="71"/>
      <c r="FN221" s="71"/>
      <c r="FO221" s="71"/>
      <c r="FP221" s="71"/>
      <c r="FQ221" s="71"/>
      <c r="FR221" s="71"/>
      <c r="FS221" s="71"/>
      <c r="FT221" s="71"/>
      <c r="FU221" s="71"/>
      <c r="FV221" s="71"/>
      <c r="FW221" s="71"/>
      <c r="FX221" s="71"/>
      <c r="FY221" s="71"/>
      <c r="FZ221" s="71"/>
      <c r="GA221" s="71"/>
      <c r="GB221" s="71"/>
      <c r="GC221" s="71"/>
      <c r="GD221" s="71"/>
      <c r="GE221" s="71"/>
      <c r="GF221" s="71"/>
      <c r="GG221" s="71"/>
      <c r="GH221" s="71"/>
      <c r="GI221" s="71"/>
      <c r="GJ221" s="71"/>
      <c r="GK221" s="71"/>
      <c r="GL221" s="71"/>
      <c r="GM221" s="71"/>
      <c r="GN221" s="71"/>
      <c r="GO221" s="71"/>
      <c r="GP221" s="71"/>
      <c r="GQ221" s="71"/>
      <c r="GR221" s="71"/>
      <c r="GS221" s="71"/>
      <c r="GT221" s="71"/>
      <c r="GU221" s="71"/>
      <c r="GV221" s="71"/>
      <c r="GW221" s="71"/>
      <c r="GX221" s="71"/>
      <c r="GY221" s="71"/>
      <c r="GZ221" s="71"/>
      <c r="HA221" s="71"/>
      <c r="HB221" s="71"/>
      <c r="HC221" s="71"/>
      <c r="HD221" s="71"/>
      <c r="HE221" s="71"/>
      <c r="HF221" s="71"/>
      <c r="HG221" s="71"/>
      <c r="HH221" s="71"/>
      <c r="HI221" s="71"/>
      <c r="HJ221" s="71"/>
      <c r="HK221" s="71"/>
      <c r="HL221" s="71"/>
      <c r="HM221" s="71"/>
      <c r="HN221" s="71"/>
    </row>
    <row r="222" spans="1:222" s="55" customFormat="1" ht="30">
      <c r="A222" s="136" t="s">
        <v>417</v>
      </c>
      <c r="B222" s="81"/>
      <c r="C222" s="82" t="s">
        <v>412</v>
      </c>
      <c r="D222" s="84"/>
      <c r="E222" s="84"/>
      <c r="F222" s="83">
        <v>2.4</v>
      </c>
      <c r="G222" s="84">
        <v>9</v>
      </c>
      <c r="H222" s="83">
        <v>3.4</v>
      </c>
      <c r="I222" s="84">
        <v>104</v>
      </c>
      <c r="J222" s="132" t="s">
        <v>211</v>
      </c>
      <c r="K222" s="89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/>
      <c r="BV222" s="70"/>
      <c r="BW222" s="70"/>
      <c r="BX222" s="70"/>
      <c r="BY222" s="70"/>
      <c r="BZ222" s="70"/>
      <c r="CA222" s="70"/>
      <c r="CB222" s="70"/>
      <c r="CC222" s="70"/>
      <c r="CD222" s="70"/>
      <c r="CE222" s="70"/>
      <c r="CF222" s="70"/>
      <c r="CG222" s="70"/>
      <c r="CH222" s="70"/>
      <c r="CI222" s="70"/>
      <c r="CJ222" s="70"/>
      <c r="CK222" s="70"/>
      <c r="CL222" s="70"/>
      <c r="CM222" s="70"/>
      <c r="CN222" s="70"/>
      <c r="CO222" s="70"/>
      <c r="CP222" s="70"/>
      <c r="CQ222" s="70"/>
      <c r="CR222" s="70"/>
      <c r="CS222" s="70"/>
      <c r="CT222" s="70"/>
      <c r="CU222" s="70"/>
      <c r="CV222" s="70"/>
      <c r="CW222" s="70"/>
      <c r="CX222" s="70"/>
      <c r="CY222" s="70"/>
      <c r="CZ222" s="70"/>
      <c r="DA222" s="70"/>
      <c r="DB222" s="70"/>
      <c r="DC222" s="70"/>
      <c r="DD222" s="70"/>
      <c r="DE222" s="70"/>
      <c r="DF222" s="70"/>
      <c r="DG222" s="70"/>
      <c r="DH222" s="70"/>
      <c r="DI222" s="70"/>
      <c r="DJ222" s="53"/>
      <c r="DK222" s="53"/>
    </row>
    <row r="223" spans="1:222" s="26" customFormat="1">
      <c r="A223" s="136"/>
      <c r="B223" s="81" t="s">
        <v>202</v>
      </c>
      <c r="C223" s="147"/>
      <c r="D223" s="82">
        <v>22.61</v>
      </c>
      <c r="E223" s="87">
        <v>14.7</v>
      </c>
      <c r="F223" s="137"/>
      <c r="G223" s="137"/>
      <c r="H223" s="137"/>
      <c r="I223" s="137"/>
      <c r="J223" s="132"/>
      <c r="K223" s="89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1"/>
      <c r="CH223" s="71"/>
      <c r="CI223" s="71"/>
      <c r="CJ223" s="71"/>
      <c r="CK223" s="71"/>
      <c r="CL223" s="71"/>
      <c r="CM223" s="71"/>
      <c r="CN223" s="71"/>
      <c r="CO223" s="71"/>
      <c r="CP223" s="71"/>
      <c r="CQ223" s="71"/>
      <c r="CR223" s="71"/>
      <c r="CS223" s="71"/>
      <c r="CT223" s="71"/>
      <c r="CU223" s="71"/>
      <c r="CV223" s="71"/>
      <c r="CW223" s="71"/>
      <c r="CX223" s="71"/>
      <c r="CY223" s="71"/>
      <c r="CZ223" s="71"/>
      <c r="DA223" s="71"/>
      <c r="DB223" s="71"/>
      <c r="DC223" s="71"/>
      <c r="DD223" s="71"/>
      <c r="DE223" s="71"/>
      <c r="DF223" s="71"/>
      <c r="DG223" s="71"/>
      <c r="DH223" s="71"/>
      <c r="DI223" s="71"/>
      <c r="DJ223"/>
    </row>
    <row r="224" spans="1:222" s="55" customFormat="1" ht="15.75">
      <c r="A224" s="136"/>
      <c r="B224" s="81" t="s">
        <v>30</v>
      </c>
      <c r="C224" s="82"/>
      <c r="D224" s="84">
        <v>79.8</v>
      </c>
      <c r="E224" s="84">
        <v>60</v>
      </c>
      <c r="F224" s="137"/>
      <c r="G224" s="137"/>
      <c r="H224" s="137"/>
      <c r="I224" s="137"/>
      <c r="J224" s="138"/>
      <c r="K224" s="89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0"/>
      <c r="CF224" s="70"/>
      <c r="CG224" s="70"/>
      <c r="CH224" s="70"/>
      <c r="CI224" s="70"/>
      <c r="CJ224" s="70"/>
      <c r="CK224" s="70"/>
      <c r="CL224" s="70"/>
      <c r="CM224" s="70"/>
      <c r="CN224" s="70"/>
      <c r="CO224" s="70"/>
      <c r="CP224" s="70"/>
      <c r="CQ224" s="70"/>
      <c r="CR224" s="70"/>
      <c r="CS224" s="70"/>
      <c r="CT224" s="70"/>
      <c r="CU224" s="70"/>
      <c r="CV224" s="70"/>
      <c r="CW224" s="70"/>
      <c r="CX224" s="70"/>
      <c r="CY224" s="70"/>
      <c r="CZ224" s="70"/>
      <c r="DA224" s="70"/>
      <c r="DB224" s="70"/>
      <c r="DC224" s="70"/>
      <c r="DD224" s="70"/>
      <c r="DE224" s="70"/>
      <c r="DF224" s="70"/>
      <c r="DG224" s="70"/>
      <c r="DH224" s="70"/>
      <c r="DI224" s="70"/>
      <c r="DJ224" s="53"/>
      <c r="DK224" s="53"/>
    </row>
    <row r="225" spans="1:161" s="55" customFormat="1" ht="15.75">
      <c r="A225" s="136"/>
      <c r="B225" s="81" t="s">
        <v>32</v>
      </c>
      <c r="C225" s="82"/>
      <c r="D225" s="84">
        <v>10.64</v>
      </c>
      <c r="E225" s="84">
        <v>8</v>
      </c>
      <c r="F225" s="137"/>
      <c r="G225" s="84"/>
      <c r="H225" s="83"/>
      <c r="I225" s="137"/>
      <c r="J225" s="138"/>
      <c r="K225" s="89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0"/>
      <c r="CE225" s="70"/>
      <c r="CF225" s="70"/>
      <c r="CG225" s="70"/>
      <c r="CH225" s="70"/>
      <c r="CI225" s="70"/>
      <c r="CJ225" s="70"/>
      <c r="CK225" s="70"/>
      <c r="CL225" s="70"/>
      <c r="CM225" s="70"/>
      <c r="CN225" s="70"/>
      <c r="CO225" s="70"/>
      <c r="CP225" s="70"/>
      <c r="CQ225" s="70"/>
      <c r="CR225" s="70"/>
      <c r="CS225" s="70"/>
      <c r="CT225" s="70"/>
      <c r="CU225" s="70"/>
      <c r="CV225" s="70"/>
      <c r="CW225" s="70"/>
      <c r="CX225" s="70"/>
      <c r="CY225" s="70"/>
      <c r="CZ225" s="70"/>
      <c r="DA225" s="70"/>
      <c r="DB225" s="70"/>
      <c r="DC225" s="70"/>
      <c r="DD225" s="70"/>
      <c r="DE225" s="70"/>
      <c r="DF225" s="70"/>
      <c r="DG225" s="70"/>
      <c r="DH225" s="70"/>
      <c r="DI225" s="70"/>
      <c r="DJ225" s="53"/>
      <c r="DK225" s="53"/>
    </row>
    <row r="226" spans="1:161" s="55" customFormat="1" ht="15.75">
      <c r="A226" s="136"/>
      <c r="B226" s="81" t="s">
        <v>33</v>
      </c>
      <c r="C226" s="82"/>
      <c r="D226" s="84">
        <v>9.52</v>
      </c>
      <c r="E226" s="84">
        <v>8</v>
      </c>
      <c r="F226" s="137"/>
      <c r="G226" s="84"/>
      <c r="H226" s="83"/>
      <c r="I226" s="137"/>
      <c r="J226" s="138"/>
      <c r="K226" s="89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/>
      <c r="CD226" s="70"/>
      <c r="CE226" s="70"/>
      <c r="CF226" s="70"/>
      <c r="CG226" s="70"/>
      <c r="CH226" s="70"/>
      <c r="CI226" s="70"/>
      <c r="CJ226" s="70"/>
      <c r="CK226" s="70"/>
      <c r="CL226" s="70"/>
      <c r="CM226" s="70"/>
      <c r="CN226" s="70"/>
      <c r="CO226" s="70"/>
      <c r="CP226" s="70"/>
      <c r="CQ226" s="70"/>
      <c r="CR226" s="70"/>
      <c r="CS226" s="70"/>
      <c r="CT226" s="70"/>
      <c r="CU226" s="70"/>
      <c r="CV226" s="70"/>
      <c r="CW226" s="70"/>
      <c r="CX226" s="70"/>
      <c r="CY226" s="70"/>
      <c r="CZ226" s="70"/>
      <c r="DA226" s="70"/>
      <c r="DB226" s="70"/>
      <c r="DC226" s="70"/>
      <c r="DD226" s="70"/>
      <c r="DE226" s="70"/>
      <c r="DF226" s="70"/>
      <c r="DG226" s="70"/>
      <c r="DH226" s="70"/>
      <c r="DI226" s="70"/>
      <c r="DJ226" s="53"/>
      <c r="DK226" s="53"/>
    </row>
    <row r="227" spans="1:161" s="55" customFormat="1" ht="15.75">
      <c r="A227" s="136"/>
      <c r="B227" s="81" t="s">
        <v>186</v>
      </c>
      <c r="C227" s="82"/>
      <c r="D227" s="84">
        <v>12</v>
      </c>
      <c r="E227" s="84">
        <v>12</v>
      </c>
      <c r="F227" s="137"/>
      <c r="G227" s="84"/>
      <c r="H227" s="83"/>
      <c r="I227" s="137"/>
      <c r="J227" s="138"/>
      <c r="K227" s="89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0"/>
      <c r="CE227" s="70"/>
      <c r="CF227" s="70"/>
      <c r="CG227" s="70"/>
      <c r="CH227" s="70"/>
      <c r="CI227" s="70"/>
      <c r="CJ227" s="70"/>
      <c r="CK227" s="70"/>
      <c r="CL227" s="70"/>
      <c r="CM227" s="70"/>
      <c r="CN227" s="70"/>
      <c r="CO227" s="70"/>
      <c r="CP227" s="70"/>
      <c r="CQ227" s="70"/>
      <c r="CR227" s="70"/>
      <c r="CS227" s="70"/>
      <c r="CT227" s="70"/>
      <c r="CU227" s="70"/>
      <c r="CV227" s="70"/>
      <c r="CW227" s="70"/>
      <c r="CX227" s="70"/>
      <c r="CY227" s="70"/>
      <c r="CZ227" s="70"/>
      <c r="DA227" s="70"/>
      <c r="DB227" s="70"/>
      <c r="DC227" s="70"/>
      <c r="DD227" s="70"/>
      <c r="DE227" s="70"/>
      <c r="DF227" s="70"/>
      <c r="DG227" s="70"/>
      <c r="DH227" s="70"/>
      <c r="DI227" s="70"/>
      <c r="DJ227" s="53"/>
      <c r="DK227" s="53"/>
    </row>
    <row r="228" spans="1:161" s="55" customFormat="1" ht="15.75">
      <c r="A228" s="136"/>
      <c r="B228" s="81" t="s">
        <v>34</v>
      </c>
      <c r="C228" s="82"/>
      <c r="D228" s="84">
        <v>2</v>
      </c>
      <c r="E228" s="84">
        <v>2</v>
      </c>
      <c r="F228" s="137"/>
      <c r="G228" s="84"/>
      <c r="H228" s="83"/>
      <c r="I228" s="137"/>
      <c r="J228" s="138"/>
      <c r="K228" s="89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0"/>
      <c r="CE228" s="70"/>
      <c r="CF228" s="70"/>
      <c r="CG228" s="70"/>
      <c r="CH228" s="70"/>
      <c r="CI228" s="70"/>
      <c r="CJ228" s="70"/>
      <c r="CK228" s="70"/>
      <c r="CL228" s="70"/>
      <c r="CM228" s="70"/>
      <c r="CN228" s="70"/>
      <c r="CO228" s="70"/>
      <c r="CP228" s="70"/>
      <c r="CQ228" s="70"/>
      <c r="CR228" s="70"/>
      <c r="CS228" s="70"/>
      <c r="CT228" s="70"/>
      <c r="CU228" s="70"/>
      <c r="CV228" s="70"/>
      <c r="CW228" s="70"/>
      <c r="CX228" s="70"/>
      <c r="CY228" s="70"/>
      <c r="CZ228" s="70"/>
      <c r="DA228" s="70"/>
      <c r="DB228" s="70"/>
      <c r="DC228" s="70"/>
      <c r="DD228" s="70"/>
      <c r="DE228" s="70"/>
      <c r="DF228" s="70"/>
      <c r="DG228" s="70"/>
      <c r="DH228" s="70"/>
      <c r="DI228" s="70"/>
      <c r="DJ228" s="53"/>
      <c r="DK228" s="53"/>
    </row>
    <row r="229" spans="1:161" s="55" customFormat="1" ht="15.75">
      <c r="A229" s="136"/>
      <c r="B229" s="81" t="s">
        <v>39</v>
      </c>
      <c r="C229" s="82"/>
      <c r="D229" s="84">
        <v>1</v>
      </c>
      <c r="E229" s="84">
        <v>1</v>
      </c>
      <c r="F229" s="137"/>
      <c r="G229" s="84"/>
      <c r="H229" s="83"/>
      <c r="I229" s="137"/>
      <c r="J229" s="138"/>
      <c r="K229" s="89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/>
      <c r="BJ229" s="70"/>
      <c r="BK229" s="70"/>
      <c r="BL229" s="70"/>
      <c r="BM229" s="70"/>
      <c r="BN229" s="70"/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C229" s="70"/>
      <c r="CD229" s="70"/>
      <c r="CE229" s="70"/>
      <c r="CF229" s="70"/>
      <c r="CG229" s="70"/>
      <c r="CH229" s="70"/>
      <c r="CI229" s="70"/>
      <c r="CJ229" s="70"/>
      <c r="CK229" s="70"/>
      <c r="CL229" s="70"/>
      <c r="CM229" s="70"/>
      <c r="CN229" s="70"/>
      <c r="CO229" s="70"/>
      <c r="CP229" s="70"/>
      <c r="CQ229" s="70"/>
      <c r="CR229" s="70"/>
      <c r="CS229" s="70"/>
      <c r="CT229" s="70"/>
      <c r="CU229" s="70"/>
      <c r="CV229" s="70"/>
      <c r="CW229" s="70"/>
      <c r="CX229" s="70"/>
      <c r="CY229" s="70"/>
      <c r="CZ229" s="70"/>
      <c r="DA229" s="70"/>
      <c r="DB229" s="70"/>
      <c r="DC229" s="70"/>
      <c r="DD229" s="70"/>
      <c r="DE229" s="70"/>
      <c r="DF229" s="70"/>
      <c r="DG229" s="70"/>
      <c r="DH229" s="70"/>
      <c r="DI229" s="70"/>
      <c r="DJ229" s="53"/>
      <c r="DK229" s="53"/>
    </row>
    <row r="230" spans="1:161" s="55" customFormat="1" ht="15.75">
      <c r="A230" s="136"/>
      <c r="B230" s="81" t="s">
        <v>17</v>
      </c>
      <c r="C230" s="82"/>
      <c r="D230" s="84">
        <v>144</v>
      </c>
      <c r="E230" s="84">
        <v>144</v>
      </c>
      <c r="F230" s="137"/>
      <c r="G230" s="84"/>
      <c r="H230" s="83"/>
      <c r="I230" s="137"/>
      <c r="J230" s="138"/>
      <c r="K230" s="89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C230" s="70"/>
      <c r="CD230" s="70"/>
      <c r="CE230" s="70"/>
      <c r="CF230" s="70"/>
      <c r="CG230" s="70"/>
      <c r="CH230" s="70"/>
      <c r="CI230" s="70"/>
      <c r="CJ230" s="70"/>
      <c r="CK230" s="70"/>
      <c r="CL230" s="70"/>
      <c r="CM230" s="70"/>
      <c r="CN230" s="70"/>
      <c r="CO230" s="70"/>
      <c r="CP230" s="70"/>
      <c r="CQ230" s="70"/>
      <c r="CR230" s="70"/>
      <c r="CS230" s="70"/>
      <c r="CT230" s="70"/>
      <c r="CU230" s="70"/>
      <c r="CV230" s="70"/>
      <c r="CW230" s="70"/>
      <c r="CX230" s="70"/>
      <c r="CY230" s="70"/>
      <c r="CZ230" s="70"/>
      <c r="DA230" s="70"/>
      <c r="DB230" s="70"/>
      <c r="DC230" s="70"/>
      <c r="DD230" s="70"/>
      <c r="DE230" s="70"/>
      <c r="DF230" s="70"/>
      <c r="DG230" s="70"/>
      <c r="DH230" s="70"/>
      <c r="DI230" s="70"/>
      <c r="DJ230" s="53"/>
      <c r="DK230" s="53"/>
    </row>
    <row r="231" spans="1:161" s="56" customFormat="1" ht="15.75">
      <c r="A231" s="143" t="s">
        <v>402</v>
      </c>
      <c r="B231" s="81"/>
      <c r="C231" s="82">
        <v>70</v>
      </c>
      <c r="D231" s="83"/>
      <c r="E231" s="84"/>
      <c r="F231" s="83">
        <v>10.1</v>
      </c>
      <c r="G231" s="84">
        <v>6.8</v>
      </c>
      <c r="H231" s="83">
        <v>17</v>
      </c>
      <c r="I231" s="137">
        <v>170</v>
      </c>
      <c r="J231" s="132" t="s">
        <v>403</v>
      </c>
      <c r="K231" s="89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  <c r="BH231" s="74"/>
      <c r="BI231" s="74"/>
      <c r="BJ231" s="74"/>
      <c r="BK231" s="74"/>
      <c r="BL231" s="74"/>
      <c r="BM231" s="74"/>
      <c r="BN231" s="74"/>
      <c r="BO231" s="74"/>
      <c r="BP231" s="74"/>
      <c r="BQ231" s="74"/>
      <c r="BR231" s="74"/>
      <c r="BS231" s="74"/>
      <c r="BT231" s="74"/>
      <c r="BU231" s="74"/>
      <c r="BV231" s="74"/>
      <c r="BW231" s="74"/>
      <c r="BX231" s="74"/>
      <c r="BY231" s="74"/>
      <c r="BZ231" s="74"/>
      <c r="CA231" s="74"/>
      <c r="CB231" s="74"/>
      <c r="CC231" s="74"/>
      <c r="CD231" s="74"/>
      <c r="CE231" s="74"/>
      <c r="CF231" s="74"/>
      <c r="CG231" s="74"/>
      <c r="CH231" s="74"/>
      <c r="CI231" s="74"/>
      <c r="CJ231" s="74"/>
      <c r="CK231" s="74"/>
      <c r="CL231" s="74"/>
      <c r="CM231" s="74"/>
      <c r="CN231" s="74"/>
      <c r="CO231" s="74"/>
      <c r="CP231" s="74"/>
      <c r="CQ231" s="74"/>
      <c r="CR231" s="74"/>
      <c r="CS231" s="74"/>
      <c r="CT231" s="74"/>
      <c r="CU231" s="74"/>
      <c r="CV231" s="74"/>
      <c r="CW231" s="74"/>
      <c r="CX231" s="74"/>
      <c r="CY231" s="74"/>
      <c r="CZ231" s="74"/>
      <c r="DA231" s="60"/>
      <c r="DB231" s="60"/>
      <c r="DC231" s="60"/>
      <c r="DD231" s="60"/>
      <c r="DE231" s="60"/>
      <c r="DF231" s="60"/>
      <c r="DG231" s="60"/>
      <c r="DH231" s="60"/>
      <c r="DI231" s="60"/>
    </row>
    <row r="232" spans="1:161" s="56" customFormat="1" ht="15.75">
      <c r="A232" s="136"/>
      <c r="B232" s="81" t="s">
        <v>142</v>
      </c>
      <c r="C232" s="82"/>
      <c r="D232" s="83">
        <v>28</v>
      </c>
      <c r="E232" s="84">
        <v>28</v>
      </c>
      <c r="F232" s="83"/>
      <c r="G232" s="84"/>
      <c r="H232" s="83"/>
      <c r="I232" s="137"/>
      <c r="J232" s="169"/>
      <c r="K232" s="89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  <c r="BH232" s="74"/>
      <c r="BI232" s="74"/>
      <c r="BJ232" s="74"/>
      <c r="BK232" s="74"/>
      <c r="BL232" s="74"/>
      <c r="BM232" s="74"/>
      <c r="BN232" s="74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4"/>
      <c r="BZ232" s="74"/>
      <c r="CA232" s="74"/>
      <c r="CB232" s="74"/>
      <c r="CC232" s="74"/>
      <c r="CD232" s="74"/>
      <c r="CE232" s="74"/>
      <c r="CF232" s="74"/>
      <c r="CG232" s="74"/>
      <c r="CH232" s="74"/>
      <c r="CI232" s="74"/>
      <c r="CJ232" s="74"/>
      <c r="CK232" s="74"/>
      <c r="CL232" s="74"/>
      <c r="CM232" s="74"/>
      <c r="CN232" s="74"/>
      <c r="CO232" s="74"/>
      <c r="CP232" s="74"/>
      <c r="CQ232" s="74"/>
      <c r="CR232" s="74"/>
      <c r="CS232" s="74"/>
      <c r="CT232" s="74"/>
      <c r="CU232" s="74"/>
      <c r="CV232" s="74"/>
      <c r="CW232" s="74"/>
      <c r="CX232" s="74"/>
      <c r="CY232" s="74"/>
      <c r="CZ232" s="74"/>
      <c r="DA232" s="60"/>
      <c r="DB232" s="60"/>
      <c r="DC232" s="60"/>
      <c r="DD232" s="60"/>
      <c r="DE232" s="60"/>
      <c r="DF232" s="60"/>
      <c r="DG232" s="60"/>
      <c r="DH232" s="60"/>
      <c r="DI232" s="60"/>
      <c r="DJ232" s="54"/>
    </row>
    <row r="233" spans="1:161" s="56" customFormat="1" ht="15.75">
      <c r="A233" s="136"/>
      <c r="B233" s="81" t="s">
        <v>32</v>
      </c>
      <c r="C233" s="82"/>
      <c r="D233" s="83">
        <v>8.6850000000000005</v>
      </c>
      <c r="E233" s="84">
        <v>6.53</v>
      </c>
      <c r="F233" s="83"/>
      <c r="G233" s="84"/>
      <c r="H233" s="83"/>
      <c r="I233" s="137"/>
      <c r="J233" s="132"/>
      <c r="K233" s="89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  <c r="AN233" s="60"/>
      <c r="AO233" s="60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0"/>
      <c r="BN233" s="60"/>
      <c r="BO233" s="60"/>
      <c r="BP233" s="60"/>
      <c r="BQ233" s="60"/>
      <c r="BR233" s="60"/>
      <c r="BS233" s="60"/>
      <c r="BT233" s="60"/>
      <c r="BU233" s="60"/>
      <c r="BV233" s="60"/>
      <c r="BW233" s="60"/>
      <c r="BX233" s="60"/>
      <c r="BY233" s="60"/>
      <c r="BZ233" s="60"/>
      <c r="CA233" s="60"/>
      <c r="CB233" s="60"/>
      <c r="CC233" s="60"/>
      <c r="CD233" s="60"/>
      <c r="CE233" s="60"/>
      <c r="CF233" s="60"/>
      <c r="CG233" s="60"/>
      <c r="CH233" s="60"/>
      <c r="CI233" s="60"/>
      <c r="CJ233" s="60"/>
      <c r="CK233" s="60"/>
      <c r="CL233" s="60"/>
      <c r="CM233" s="60"/>
      <c r="CN233" s="60"/>
      <c r="CO233" s="60"/>
      <c r="CP233" s="60"/>
      <c r="CQ233" s="60"/>
      <c r="CR233" s="60"/>
      <c r="CS233" s="60"/>
      <c r="CT233" s="60"/>
      <c r="CU233" s="60"/>
      <c r="CV233" s="60"/>
      <c r="CW233" s="60"/>
      <c r="CX233" s="60"/>
      <c r="CY233" s="60"/>
      <c r="CZ233" s="60"/>
      <c r="DA233" s="60"/>
      <c r="DB233" s="60"/>
      <c r="DC233" s="60"/>
      <c r="DD233" s="60"/>
      <c r="DE233" s="60"/>
      <c r="DF233" s="60"/>
      <c r="DG233" s="60"/>
      <c r="DH233" s="60"/>
      <c r="DI233" s="60"/>
      <c r="DJ233" s="54"/>
    </row>
    <row r="234" spans="1:161" s="56" customFormat="1" ht="15.75">
      <c r="A234" s="136"/>
      <c r="B234" s="81" t="s">
        <v>33</v>
      </c>
      <c r="C234" s="82"/>
      <c r="D234" s="83">
        <v>11.1</v>
      </c>
      <c r="E234" s="84">
        <v>9.32</v>
      </c>
      <c r="F234" s="83"/>
      <c r="G234" s="84"/>
      <c r="H234" s="83"/>
      <c r="I234" s="137"/>
      <c r="J234" s="132"/>
      <c r="K234" s="89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  <c r="AJ234" s="60"/>
      <c r="AK234" s="60"/>
      <c r="AL234" s="60"/>
      <c r="AM234" s="60"/>
      <c r="AN234" s="60"/>
      <c r="AO234" s="60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0"/>
      <c r="BN234" s="60"/>
      <c r="BO234" s="60"/>
      <c r="BP234" s="60"/>
      <c r="BQ234" s="60"/>
      <c r="BR234" s="60"/>
      <c r="BS234" s="60"/>
      <c r="BT234" s="60"/>
      <c r="BU234" s="60"/>
      <c r="BV234" s="60"/>
      <c r="BW234" s="60"/>
      <c r="BX234" s="60"/>
      <c r="BY234" s="60"/>
      <c r="BZ234" s="60"/>
      <c r="CA234" s="60"/>
      <c r="CB234" s="60"/>
      <c r="CC234" s="60"/>
      <c r="CD234" s="60"/>
      <c r="CE234" s="60"/>
      <c r="CF234" s="60"/>
      <c r="CG234" s="60"/>
      <c r="CH234" s="60"/>
      <c r="CI234" s="60"/>
      <c r="CJ234" s="60"/>
      <c r="CK234" s="60"/>
      <c r="CL234" s="60"/>
      <c r="CM234" s="60"/>
      <c r="CN234" s="60"/>
      <c r="CO234" s="60"/>
      <c r="CP234" s="60"/>
      <c r="CQ234" s="60"/>
      <c r="CR234" s="60"/>
      <c r="CS234" s="60"/>
      <c r="CT234" s="60"/>
      <c r="CU234" s="60"/>
      <c r="CV234" s="60"/>
      <c r="CW234" s="60"/>
      <c r="CX234" s="60"/>
      <c r="CY234" s="60"/>
      <c r="CZ234" s="60"/>
      <c r="DA234" s="60"/>
      <c r="DB234" s="60"/>
      <c r="DC234" s="60"/>
      <c r="DD234" s="60"/>
      <c r="DE234" s="60"/>
      <c r="DF234" s="60"/>
      <c r="DG234" s="60"/>
      <c r="DH234" s="60"/>
      <c r="DI234" s="60"/>
      <c r="DJ234" s="54"/>
    </row>
    <row r="235" spans="1:161" s="56" customFormat="1" ht="15.75">
      <c r="A235" s="136"/>
      <c r="B235" s="81" t="s">
        <v>44</v>
      </c>
      <c r="C235" s="82"/>
      <c r="D235" s="83">
        <v>5.6</v>
      </c>
      <c r="E235" s="84">
        <v>5.6</v>
      </c>
      <c r="F235" s="83"/>
      <c r="G235" s="84"/>
      <c r="H235" s="83"/>
      <c r="I235" s="137"/>
      <c r="J235" s="132"/>
      <c r="K235" s="89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  <c r="AJ235" s="60"/>
      <c r="AK235" s="60"/>
      <c r="AL235" s="60"/>
      <c r="AM235" s="60"/>
      <c r="AN235" s="60"/>
      <c r="AO235" s="60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0"/>
      <c r="BN235" s="60"/>
      <c r="BO235" s="60"/>
      <c r="BP235" s="60"/>
      <c r="BQ235" s="60"/>
      <c r="BR235" s="60"/>
      <c r="BS235" s="60"/>
      <c r="BT235" s="60"/>
      <c r="BU235" s="60"/>
      <c r="BV235" s="60"/>
      <c r="BW235" s="60"/>
      <c r="BX235" s="60"/>
      <c r="BY235" s="60"/>
      <c r="BZ235" s="60"/>
      <c r="CA235" s="60"/>
      <c r="CB235" s="60"/>
      <c r="CC235" s="60"/>
      <c r="CD235" s="60"/>
      <c r="CE235" s="60"/>
      <c r="CF235" s="60"/>
      <c r="CG235" s="60"/>
      <c r="CH235" s="60"/>
      <c r="CI235" s="60"/>
      <c r="CJ235" s="60"/>
      <c r="CK235" s="60"/>
      <c r="CL235" s="60"/>
      <c r="CM235" s="60"/>
      <c r="CN235" s="60"/>
      <c r="CO235" s="60"/>
      <c r="CP235" s="60"/>
      <c r="CQ235" s="60"/>
      <c r="CR235" s="60"/>
      <c r="CS235" s="60"/>
      <c r="CT235" s="60"/>
      <c r="CU235" s="60"/>
      <c r="CV235" s="60"/>
      <c r="CW235" s="60"/>
      <c r="CX235" s="60"/>
      <c r="CY235" s="60"/>
      <c r="CZ235" s="60"/>
      <c r="DA235" s="60"/>
      <c r="DB235" s="60"/>
      <c r="DC235" s="60"/>
      <c r="DD235" s="60"/>
      <c r="DE235" s="60"/>
      <c r="DF235" s="60"/>
      <c r="DG235" s="60"/>
      <c r="DH235" s="60"/>
      <c r="DI235" s="60"/>
      <c r="DJ235" s="54"/>
    </row>
    <row r="236" spans="1:161" s="56" customFormat="1" ht="15.75">
      <c r="A236" s="136"/>
      <c r="B236" s="81" t="s">
        <v>34</v>
      </c>
      <c r="C236" s="82"/>
      <c r="D236" s="83">
        <v>1.4</v>
      </c>
      <c r="E236" s="84">
        <v>1.4</v>
      </c>
      <c r="F236" s="83"/>
      <c r="G236" s="84"/>
      <c r="H236" s="83"/>
      <c r="I236" s="137"/>
      <c r="J236" s="132"/>
      <c r="K236" s="89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0"/>
      <c r="AG236" s="60"/>
      <c r="AH236" s="60"/>
      <c r="AI236" s="60"/>
      <c r="AJ236" s="60"/>
      <c r="AK236" s="60"/>
      <c r="AL236" s="60"/>
      <c r="AM236" s="60"/>
      <c r="AN236" s="60"/>
      <c r="AO236" s="60"/>
      <c r="AP236" s="60"/>
      <c r="AQ236" s="60"/>
      <c r="AR236" s="60"/>
      <c r="AS236" s="60"/>
      <c r="AT236" s="60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  <c r="BH236" s="60"/>
      <c r="BI236" s="60"/>
      <c r="BJ236" s="60"/>
      <c r="BK236" s="60"/>
      <c r="BL236" s="60"/>
      <c r="BM236" s="60"/>
      <c r="BN236" s="60"/>
      <c r="BO236" s="60"/>
      <c r="BP236" s="60"/>
      <c r="BQ236" s="60"/>
      <c r="BR236" s="60"/>
      <c r="BS236" s="60"/>
      <c r="BT236" s="60"/>
      <c r="BU236" s="60"/>
      <c r="BV236" s="60"/>
      <c r="BW236" s="60"/>
      <c r="BX236" s="60"/>
      <c r="BY236" s="60"/>
      <c r="BZ236" s="60"/>
      <c r="CA236" s="60"/>
      <c r="CB236" s="60"/>
      <c r="CC236" s="60"/>
      <c r="CD236" s="60"/>
      <c r="CE236" s="60"/>
      <c r="CF236" s="60"/>
      <c r="CG236" s="60"/>
      <c r="CH236" s="60"/>
      <c r="CI236" s="60"/>
      <c r="CJ236" s="60"/>
      <c r="CK236" s="60"/>
      <c r="CL236" s="60"/>
      <c r="CM236" s="60"/>
      <c r="CN236" s="60"/>
      <c r="CO236" s="60"/>
      <c r="CP236" s="60"/>
      <c r="CQ236" s="60"/>
      <c r="CR236" s="60"/>
      <c r="CS236" s="60"/>
      <c r="CT236" s="60"/>
      <c r="CU236" s="60"/>
      <c r="CV236" s="60"/>
      <c r="CW236" s="60"/>
      <c r="CX236" s="60"/>
      <c r="CY236" s="60"/>
      <c r="CZ236" s="60"/>
      <c r="DA236" s="60"/>
      <c r="DB236" s="60"/>
      <c r="DC236" s="60"/>
      <c r="DD236" s="60"/>
      <c r="DE236" s="60"/>
      <c r="DF236" s="60"/>
      <c r="DG236" s="60"/>
      <c r="DH236" s="60"/>
      <c r="DI236" s="60"/>
      <c r="DJ236" s="54"/>
    </row>
    <row r="237" spans="1:161" s="56" customFormat="1" ht="15.75">
      <c r="A237" s="136"/>
      <c r="B237" s="81" t="s">
        <v>43</v>
      </c>
      <c r="C237" s="82"/>
      <c r="D237" s="83">
        <v>1.25</v>
      </c>
      <c r="E237" s="84">
        <v>1.25</v>
      </c>
      <c r="F237" s="83"/>
      <c r="G237" s="84"/>
      <c r="H237" s="83"/>
      <c r="I237" s="137"/>
      <c r="J237" s="132"/>
      <c r="K237" s="89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  <c r="AL237" s="60"/>
      <c r="AM237" s="60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0"/>
      <c r="CC237" s="60"/>
      <c r="CD237" s="60"/>
      <c r="CE237" s="60"/>
      <c r="CF237" s="60"/>
      <c r="CG237" s="60"/>
      <c r="CH237" s="60"/>
      <c r="CI237" s="60"/>
      <c r="CJ237" s="60"/>
      <c r="CK237" s="60"/>
      <c r="CL237" s="60"/>
      <c r="CM237" s="60"/>
      <c r="CN237" s="60"/>
      <c r="CO237" s="60"/>
      <c r="CP237" s="60"/>
      <c r="CQ237" s="60"/>
      <c r="CR237" s="60"/>
      <c r="CS237" s="60"/>
      <c r="CT237" s="60"/>
      <c r="CU237" s="60"/>
      <c r="CV237" s="60"/>
      <c r="CW237" s="60"/>
      <c r="CX237" s="60"/>
      <c r="CY237" s="60"/>
      <c r="CZ237" s="60"/>
      <c r="DA237" s="60"/>
      <c r="DB237" s="60"/>
      <c r="DC237" s="60"/>
      <c r="DD237" s="60"/>
      <c r="DE237" s="60"/>
      <c r="DF237" s="60"/>
      <c r="DG237" s="60"/>
      <c r="DH237" s="60"/>
      <c r="DI237" s="60"/>
      <c r="DJ237" s="54"/>
    </row>
    <row r="238" spans="1:161" s="56" customFormat="1" ht="15.75">
      <c r="A238" s="136"/>
      <c r="B238" s="81" t="s">
        <v>52</v>
      </c>
      <c r="C238" s="82"/>
      <c r="D238" s="83">
        <v>42</v>
      </c>
      <c r="E238" s="84">
        <v>42</v>
      </c>
      <c r="F238" s="83"/>
      <c r="G238" s="84"/>
      <c r="H238" s="83"/>
      <c r="I238" s="137"/>
      <c r="J238" s="132"/>
      <c r="K238" s="89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K238" s="60"/>
      <c r="AL238" s="60"/>
      <c r="AM238" s="60"/>
      <c r="AN238" s="60"/>
      <c r="AO238" s="60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0"/>
      <c r="BN238" s="60"/>
      <c r="BO238" s="60"/>
      <c r="BP238" s="60"/>
      <c r="BQ238" s="60"/>
      <c r="BR238" s="60"/>
      <c r="BS238" s="60"/>
      <c r="BT238" s="60"/>
      <c r="BU238" s="60"/>
      <c r="BV238" s="60"/>
      <c r="BW238" s="60"/>
      <c r="BX238" s="60"/>
      <c r="BY238" s="60"/>
      <c r="BZ238" s="60"/>
      <c r="CA238" s="60"/>
      <c r="CB238" s="60"/>
      <c r="CC238" s="60"/>
      <c r="CD238" s="60"/>
      <c r="CE238" s="60"/>
      <c r="CF238" s="60"/>
      <c r="CG238" s="60"/>
      <c r="CH238" s="60"/>
      <c r="CI238" s="60"/>
      <c r="CJ238" s="60"/>
      <c r="CK238" s="60"/>
      <c r="CL238" s="60"/>
      <c r="CM238" s="60"/>
      <c r="CN238" s="60"/>
      <c r="CO238" s="60"/>
      <c r="CP238" s="60"/>
      <c r="CQ238" s="60"/>
      <c r="CR238" s="60"/>
      <c r="CS238" s="60"/>
      <c r="CT238" s="60"/>
      <c r="CU238" s="60"/>
      <c r="CV238" s="60"/>
      <c r="CW238" s="60"/>
      <c r="CX238" s="60"/>
      <c r="CY238" s="60"/>
      <c r="CZ238" s="60"/>
      <c r="DA238" s="60"/>
      <c r="DB238" s="60"/>
      <c r="DC238" s="60"/>
      <c r="DD238" s="60"/>
      <c r="DE238" s="60"/>
      <c r="DF238" s="60"/>
      <c r="DG238" s="60"/>
      <c r="DH238" s="60"/>
      <c r="DI238" s="60"/>
      <c r="DJ238" s="54"/>
    </row>
    <row r="239" spans="1:161" s="56" customFormat="1" ht="15.75">
      <c r="A239" s="136"/>
      <c r="B239" s="81" t="s">
        <v>19</v>
      </c>
      <c r="C239" s="82"/>
      <c r="D239" s="83">
        <v>0.47</v>
      </c>
      <c r="E239" s="84">
        <v>0.47</v>
      </c>
      <c r="F239" s="83"/>
      <c r="G239" s="84"/>
      <c r="H239" s="83"/>
      <c r="I239" s="137"/>
      <c r="J239" s="132"/>
      <c r="K239" s="89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K239" s="60"/>
      <c r="AL239" s="60"/>
      <c r="AM239" s="60"/>
      <c r="AN239" s="60"/>
      <c r="AO239" s="60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0"/>
      <c r="BN239" s="60"/>
      <c r="BO239" s="60"/>
      <c r="BP239" s="60"/>
      <c r="BQ239" s="60"/>
      <c r="BR239" s="60"/>
      <c r="BS239" s="60"/>
      <c r="BT239" s="60"/>
      <c r="BU239" s="60"/>
      <c r="BV239" s="60"/>
      <c r="BW239" s="60"/>
      <c r="BX239" s="60"/>
      <c r="BY239" s="60"/>
      <c r="BZ239" s="60"/>
      <c r="CA239" s="60"/>
      <c r="CB239" s="60"/>
      <c r="CC239" s="60"/>
      <c r="CD239" s="60"/>
      <c r="CE239" s="60"/>
      <c r="CF239" s="60"/>
      <c r="CG239" s="60"/>
      <c r="CH239" s="60"/>
      <c r="CI239" s="60"/>
      <c r="CJ239" s="60"/>
      <c r="CK239" s="60"/>
      <c r="CL239" s="60"/>
      <c r="CM239" s="60"/>
      <c r="CN239" s="60"/>
      <c r="CO239" s="60"/>
      <c r="CP239" s="60"/>
      <c r="CQ239" s="60"/>
      <c r="CR239" s="60"/>
      <c r="CS239" s="60"/>
      <c r="CT239" s="60"/>
      <c r="CU239" s="60"/>
      <c r="CV239" s="60"/>
      <c r="CW239" s="60"/>
      <c r="CX239" s="60"/>
      <c r="CY239" s="60"/>
      <c r="CZ239" s="60"/>
      <c r="DA239" s="60"/>
      <c r="DB239" s="60"/>
      <c r="DC239" s="60"/>
      <c r="DD239" s="60"/>
      <c r="DE239" s="60"/>
      <c r="DF239" s="60"/>
      <c r="DG239" s="60"/>
      <c r="DH239" s="60"/>
      <c r="DI239" s="60"/>
      <c r="DJ239" s="54"/>
    </row>
    <row r="240" spans="1:161" s="35" customFormat="1">
      <c r="A240" s="136" t="s">
        <v>103</v>
      </c>
      <c r="B240" s="81"/>
      <c r="C240" s="82">
        <v>130</v>
      </c>
      <c r="D240" s="83"/>
      <c r="E240" s="84"/>
      <c r="F240" s="83">
        <v>4.8</v>
      </c>
      <c r="G240" s="84">
        <v>3.6</v>
      </c>
      <c r="H240" s="83">
        <v>29.4</v>
      </c>
      <c r="I240" s="137">
        <v>169</v>
      </c>
      <c r="J240" s="132" t="s">
        <v>216</v>
      </c>
      <c r="K240" s="89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/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/>
      <c r="BD240" s="72"/>
      <c r="BE240" s="72"/>
      <c r="BF240" s="72"/>
      <c r="BG240" s="72"/>
      <c r="BH240" s="72"/>
      <c r="BI240" s="72"/>
      <c r="BJ240" s="72"/>
      <c r="BK240" s="72"/>
      <c r="BL240" s="72"/>
      <c r="BM240" s="72"/>
      <c r="BN240" s="72"/>
      <c r="BO240" s="72"/>
      <c r="BP240" s="72"/>
      <c r="BQ240" s="72"/>
      <c r="BR240" s="72"/>
      <c r="BS240" s="72"/>
      <c r="BT240" s="72"/>
      <c r="BU240" s="72"/>
      <c r="BV240" s="72"/>
      <c r="BW240" s="72"/>
      <c r="BX240" s="72"/>
      <c r="BY240" s="72"/>
      <c r="BZ240" s="72"/>
      <c r="CA240" s="72"/>
      <c r="CB240" s="72"/>
      <c r="CC240" s="72"/>
      <c r="CD240" s="72"/>
      <c r="CE240" s="72"/>
      <c r="CF240" s="72"/>
      <c r="CG240" s="72"/>
      <c r="CH240" s="72"/>
      <c r="CI240" s="72"/>
      <c r="CJ240" s="72"/>
      <c r="CK240" s="72"/>
      <c r="CL240" s="72"/>
      <c r="CM240" s="72"/>
      <c r="CN240" s="72"/>
      <c r="CO240" s="72"/>
      <c r="CP240" s="72"/>
      <c r="CQ240" s="72"/>
      <c r="CR240" s="72"/>
      <c r="CS240" s="72"/>
      <c r="CT240" s="72"/>
      <c r="CU240" s="72"/>
      <c r="CV240" s="72"/>
      <c r="CW240" s="72"/>
      <c r="CX240" s="72"/>
      <c r="CY240" s="72"/>
      <c r="CZ240" s="72"/>
      <c r="DA240" s="72"/>
      <c r="DB240" s="72"/>
      <c r="DC240" s="72"/>
      <c r="DD240" s="72"/>
      <c r="DE240" s="72"/>
      <c r="DF240" s="72"/>
      <c r="DG240" s="72"/>
      <c r="DH240" s="72"/>
      <c r="DI240" s="72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  <c r="EJ240" s="27"/>
      <c r="EK240" s="27"/>
      <c r="EL240" s="27"/>
      <c r="EM240" s="27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  <c r="EX240" s="27"/>
      <c r="EY240" s="27"/>
      <c r="EZ240" s="27"/>
      <c r="FA240" s="27"/>
      <c r="FB240" s="27"/>
      <c r="FC240" s="27"/>
      <c r="FD240" s="27"/>
      <c r="FE240" s="27"/>
    </row>
    <row r="241" spans="1:161" s="35" customFormat="1">
      <c r="A241" s="136"/>
      <c r="B241" s="81" t="s">
        <v>104</v>
      </c>
      <c r="C241" s="82"/>
      <c r="D241" s="83">
        <v>45.5</v>
      </c>
      <c r="E241" s="84">
        <v>45.5</v>
      </c>
      <c r="F241" s="83"/>
      <c r="G241" s="84"/>
      <c r="H241" s="83"/>
      <c r="I241" s="137"/>
      <c r="J241" s="132"/>
      <c r="K241" s="89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  <c r="AA241" s="72"/>
      <c r="AB241" s="72"/>
      <c r="AC241" s="72"/>
      <c r="AD241" s="72"/>
      <c r="AE241" s="72"/>
      <c r="AF241" s="72"/>
      <c r="AG241" s="72"/>
      <c r="AH241" s="72"/>
      <c r="AI241" s="72"/>
      <c r="AJ241" s="72"/>
      <c r="AK241" s="72"/>
      <c r="AL241" s="72"/>
      <c r="AM241" s="72"/>
      <c r="AN241" s="72"/>
      <c r="AO241" s="72"/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  <c r="AZ241" s="72"/>
      <c r="BA241" s="72"/>
      <c r="BB241" s="72"/>
      <c r="BC241" s="72"/>
      <c r="BD241" s="72"/>
      <c r="BE241" s="72"/>
      <c r="BF241" s="72"/>
      <c r="BG241" s="72"/>
      <c r="BH241" s="72"/>
      <c r="BI241" s="72"/>
      <c r="BJ241" s="72"/>
      <c r="BK241" s="72"/>
      <c r="BL241" s="72"/>
      <c r="BM241" s="72"/>
      <c r="BN241" s="72"/>
      <c r="BO241" s="72"/>
      <c r="BP241" s="72"/>
      <c r="BQ241" s="72"/>
      <c r="BR241" s="72"/>
      <c r="BS241" s="72"/>
      <c r="BT241" s="72"/>
      <c r="BU241" s="72"/>
      <c r="BV241" s="72"/>
      <c r="BW241" s="72"/>
      <c r="BX241" s="72"/>
      <c r="BY241" s="72"/>
      <c r="BZ241" s="72"/>
      <c r="CA241" s="72"/>
      <c r="CB241" s="72"/>
      <c r="CC241" s="72"/>
      <c r="CD241" s="72"/>
      <c r="CE241" s="72"/>
      <c r="CF241" s="72"/>
      <c r="CG241" s="72"/>
      <c r="CH241" s="72"/>
      <c r="CI241" s="72"/>
      <c r="CJ241" s="72"/>
      <c r="CK241" s="72"/>
      <c r="CL241" s="72"/>
      <c r="CM241" s="72"/>
      <c r="CN241" s="72"/>
      <c r="CO241" s="72"/>
      <c r="CP241" s="72"/>
      <c r="CQ241" s="72"/>
      <c r="CR241" s="72"/>
      <c r="CS241" s="72"/>
      <c r="CT241" s="72"/>
      <c r="CU241" s="72"/>
      <c r="CV241" s="72"/>
      <c r="CW241" s="72"/>
      <c r="CX241" s="72"/>
      <c r="CY241" s="72"/>
      <c r="CZ241" s="72"/>
      <c r="DA241" s="72"/>
      <c r="DB241" s="72"/>
      <c r="DC241" s="72"/>
      <c r="DD241" s="72"/>
      <c r="DE241" s="72"/>
      <c r="DF241" s="72"/>
      <c r="DG241" s="72"/>
      <c r="DH241" s="72"/>
      <c r="DI241" s="72"/>
      <c r="DJ241" s="27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  <c r="EE241" s="27"/>
      <c r="EF241" s="27"/>
      <c r="EG241" s="27"/>
      <c r="EH241" s="27"/>
      <c r="EI241" s="27"/>
      <c r="EJ241" s="27"/>
      <c r="EK241" s="27"/>
      <c r="EL241" s="27"/>
      <c r="EM241" s="27"/>
      <c r="EN241" s="27"/>
      <c r="EO241" s="27"/>
      <c r="EP241" s="27"/>
      <c r="EQ241" s="27"/>
      <c r="ER241" s="27"/>
      <c r="ES241" s="27"/>
      <c r="ET241" s="27"/>
      <c r="EU241" s="27"/>
      <c r="EV241" s="27"/>
      <c r="EW241" s="27"/>
      <c r="EX241" s="27"/>
      <c r="EY241" s="27"/>
      <c r="EZ241" s="27"/>
      <c r="FA241" s="27"/>
      <c r="FB241" s="27"/>
      <c r="FC241" s="27"/>
      <c r="FD241" s="27"/>
      <c r="FE241" s="27"/>
    </row>
    <row r="242" spans="1:161" s="35" customFormat="1">
      <c r="A242" s="136"/>
      <c r="B242" s="81" t="s">
        <v>20</v>
      </c>
      <c r="C242" s="82"/>
      <c r="D242" s="83">
        <v>2.6</v>
      </c>
      <c r="E242" s="84">
        <v>2.6</v>
      </c>
      <c r="F242" s="83"/>
      <c r="G242" s="84"/>
      <c r="H242" s="83"/>
      <c r="I242" s="137"/>
      <c r="J242" s="136"/>
      <c r="K242" s="89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  <c r="AC242" s="72"/>
      <c r="AD242" s="72"/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  <c r="AO242" s="72"/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  <c r="AZ242" s="72"/>
      <c r="BA242" s="72"/>
      <c r="BB242" s="72"/>
      <c r="BC242" s="72"/>
      <c r="BD242" s="72"/>
      <c r="BE242" s="72"/>
      <c r="BF242" s="72"/>
      <c r="BG242" s="72"/>
      <c r="BH242" s="72"/>
      <c r="BI242" s="72"/>
      <c r="BJ242" s="72"/>
      <c r="BK242" s="72"/>
      <c r="BL242" s="72"/>
      <c r="BM242" s="72"/>
      <c r="BN242" s="72"/>
      <c r="BO242" s="72"/>
      <c r="BP242" s="72"/>
      <c r="BQ242" s="72"/>
      <c r="BR242" s="72"/>
      <c r="BS242" s="72"/>
      <c r="BT242" s="72"/>
      <c r="BU242" s="72"/>
      <c r="BV242" s="72"/>
      <c r="BW242" s="72"/>
      <c r="BX242" s="72"/>
      <c r="BY242" s="72"/>
      <c r="BZ242" s="72"/>
      <c r="CA242" s="72"/>
      <c r="CB242" s="72"/>
      <c r="CC242" s="72"/>
      <c r="CD242" s="72"/>
      <c r="CE242" s="72"/>
      <c r="CF242" s="72"/>
      <c r="CG242" s="72"/>
      <c r="CH242" s="72"/>
      <c r="CI242" s="72"/>
      <c r="CJ242" s="72"/>
      <c r="CK242" s="72"/>
      <c r="CL242" s="72"/>
      <c r="CM242" s="72"/>
      <c r="CN242" s="72"/>
      <c r="CO242" s="72"/>
      <c r="CP242" s="72"/>
      <c r="CQ242" s="72"/>
      <c r="CR242" s="72"/>
      <c r="CS242" s="72"/>
      <c r="CT242" s="72"/>
      <c r="CU242" s="72"/>
      <c r="CV242" s="72"/>
      <c r="CW242" s="72"/>
      <c r="CX242" s="72"/>
      <c r="CY242" s="72"/>
      <c r="CZ242" s="72"/>
      <c r="DA242" s="72"/>
      <c r="DB242" s="72"/>
      <c r="DC242" s="72"/>
      <c r="DD242" s="72"/>
      <c r="DE242" s="72"/>
      <c r="DF242" s="72"/>
      <c r="DG242" s="72"/>
      <c r="DH242" s="72"/>
      <c r="DI242" s="72"/>
      <c r="DJ242" s="27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  <c r="EE242" s="27"/>
      <c r="EF242" s="27"/>
      <c r="EG242" s="27"/>
      <c r="EH242" s="27"/>
      <c r="EI242" s="27"/>
      <c r="EJ242" s="27"/>
      <c r="EK242" s="27"/>
      <c r="EL242" s="27"/>
      <c r="EM242" s="27"/>
      <c r="EN242" s="27"/>
      <c r="EO242" s="27"/>
      <c r="EP242" s="27"/>
      <c r="EQ242" s="27"/>
      <c r="ER242" s="27"/>
      <c r="ES242" s="27"/>
      <c r="ET242" s="27"/>
      <c r="EU242" s="27"/>
      <c r="EV242" s="27"/>
      <c r="EW242" s="27"/>
      <c r="EX242" s="27"/>
      <c r="EY242" s="27"/>
      <c r="EZ242" s="27"/>
      <c r="FA242" s="27"/>
      <c r="FB242" s="27"/>
      <c r="FC242" s="27"/>
      <c r="FD242" s="27"/>
      <c r="FE242" s="27"/>
    </row>
    <row r="243" spans="1:161" s="35" customFormat="1">
      <c r="A243" s="136"/>
      <c r="B243" s="81" t="s">
        <v>19</v>
      </c>
      <c r="C243" s="82"/>
      <c r="D243" s="83">
        <v>0.7</v>
      </c>
      <c r="E243" s="84">
        <v>0.7</v>
      </c>
      <c r="F243" s="83"/>
      <c r="G243" s="84"/>
      <c r="H243" s="83"/>
      <c r="I243" s="137"/>
      <c r="J243" s="136"/>
      <c r="K243" s="89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  <c r="AA243" s="72"/>
      <c r="AB243" s="72"/>
      <c r="AC243" s="72"/>
      <c r="AD243" s="72"/>
      <c r="AE243" s="72"/>
      <c r="AF243" s="72"/>
      <c r="AG243" s="72"/>
      <c r="AH243" s="72"/>
      <c r="AI243" s="72"/>
      <c r="AJ243" s="72"/>
      <c r="AK243" s="72"/>
      <c r="AL243" s="72"/>
      <c r="AM243" s="72"/>
      <c r="AN243" s="72"/>
      <c r="AO243" s="72"/>
      <c r="AP243" s="72"/>
      <c r="AQ243" s="72"/>
      <c r="AR243" s="72"/>
      <c r="AS243" s="72"/>
      <c r="AT243" s="72"/>
      <c r="AU243" s="72"/>
      <c r="AV243" s="72"/>
      <c r="AW243" s="72"/>
      <c r="AX243" s="72"/>
      <c r="AY243" s="72"/>
      <c r="AZ243" s="72"/>
      <c r="BA243" s="72"/>
      <c r="BB243" s="72"/>
      <c r="BC243" s="72"/>
      <c r="BD243" s="72"/>
      <c r="BE243" s="72"/>
      <c r="BF243" s="72"/>
      <c r="BG243" s="72"/>
      <c r="BH243" s="72"/>
      <c r="BI243" s="72"/>
      <c r="BJ243" s="72"/>
      <c r="BK243" s="72"/>
      <c r="BL243" s="72"/>
      <c r="BM243" s="72"/>
      <c r="BN243" s="72"/>
      <c r="BO243" s="72"/>
      <c r="BP243" s="72"/>
      <c r="BQ243" s="72"/>
      <c r="BR243" s="72"/>
      <c r="BS243" s="72"/>
      <c r="BT243" s="72"/>
      <c r="BU243" s="72"/>
      <c r="BV243" s="72"/>
      <c r="BW243" s="72"/>
      <c r="BX243" s="72"/>
      <c r="BY243" s="72"/>
      <c r="BZ243" s="72"/>
      <c r="CA243" s="72"/>
      <c r="CB243" s="72"/>
      <c r="CC243" s="72"/>
      <c r="CD243" s="72"/>
      <c r="CE243" s="72"/>
      <c r="CF243" s="72"/>
      <c r="CG243" s="72"/>
      <c r="CH243" s="72"/>
      <c r="CI243" s="72"/>
      <c r="CJ243" s="72"/>
      <c r="CK243" s="72"/>
      <c r="CL243" s="72"/>
      <c r="CM243" s="72"/>
      <c r="CN243" s="72"/>
      <c r="CO243" s="72"/>
      <c r="CP243" s="72"/>
      <c r="CQ243" s="72"/>
      <c r="CR243" s="72"/>
      <c r="CS243" s="72"/>
      <c r="CT243" s="72"/>
      <c r="CU243" s="72"/>
      <c r="CV243" s="72"/>
      <c r="CW243" s="72"/>
      <c r="CX243" s="72"/>
      <c r="CY243" s="72"/>
      <c r="CZ243" s="72"/>
      <c r="DA243" s="72"/>
      <c r="DB243" s="72"/>
      <c r="DC243" s="72"/>
      <c r="DD243" s="72"/>
      <c r="DE243" s="72"/>
      <c r="DF243" s="72"/>
      <c r="DG243" s="72"/>
      <c r="DH243" s="72"/>
      <c r="DI243" s="72"/>
      <c r="DJ243" s="27"/>
      <c r="DK243" s="27"/>
      <c r="DL243" s="27"/>
      <c r="DM243" s="27"/>
      <c r="DN243" s="27"/>
      <c r="DO243" s="27"/>
      <c r="DP243" s="27"/>
      <c r="DQ243" s="27"/>
      <c r="DR243" s="27"/>
      <c r="DS243" s="27"/>
      <c r="DT243" s="27"/>
      <c r="DU243" s="27"/>
      <c r="DV243" s="27"/>
      <c r="DW243" s="27"/>
      <c r="DX243" s="27"/>
      <c r="DY243" s="27"/>
      <c r="DZ243" s="27"/>
      <c r="EA243" s="27"/>
      <c r="EB243" s="27"/>
      <c r="EC243" s="27"/>
      <c r="ED243" s="27"/>
      <c r="EE243" s="27"/>
      <c r="EF243" s="27"/>
      <c r="EG243" s="27"/>
      <c r="EH243" s="27"/>
      <c r="EI243" s="27"/>
      <c r="EJ243" s="27"/>
      <c r="EK243" s="27"/>
      <c r="EL243" s="27"/>
      <c r="EM243" s="27"/>
      <c r="EN243" s="27"/>
      <c r="EO243" s="27"/>
      <c r="EP243" s="27"/>
      <c r="EQ243" s="27"/>
      <c r="ER243" s="27"/>
      <c r="ES243" s="27"/>
      <c r="ET243" s="27"/>
      <c r="EU243" s="27"/>
      <c r="EV243" s="27"/>
      <c r="EW243" s="27"/>
      <c r="EX243" s="27"/>
      <c r="EY243" s="27"/>
      <c r="EZ243" s="27"/>
      <c r="FA243" s="27"/>
      <c r="FB243" s="27"/>
      <c r="FC243" s="27"/>
      <c r="FD243" s="27"/>
      <c r="FE243" s="27"/>
    </row>
    <row r="244" spans="1:161" s="27" customFormat="1">
      <c r="A244" s="173" t="s">
        <v>45</v>
      </c>
      <c r="B244" s="81"/>
      <c r="C244" s="82">
        <v>180</v>
      </c>
      <c r="D244" s="83"/>
      <c r="E244" s="84"/>
      <c r="F244" s="86">
        <v>0.18</v>
      </c>
      <c r="G244" s="111">
        <v>0.09</v>
      </c>
      <c r="H244" s="112">
        <v>25.86</v>
      </c>
      <c r="I244" s="88">
        <v>89</v>
      </c>
      <c r="J244" s="162" t="s">
        <v>398</v>
      </c>
      <c r="K244" s="89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/>
      <c r="AK244" s="72"/>
      <c r="AL244" s="72"/>
      <c r="AM244" s="72"/>
      <c r="AN244" s="72"/>
      <c r="AO244" s="72"/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  <c r="AZ244" s="72"/>
      <c r="BA244" s="72"/>
      <c r="BB244" s="72"/>
      <c r="BC244" s="72"/>
      <c r="BD244" s="72"/>
      <c r="BE244" s="72"/>
      <c r="BF244" s="72"/>
      <c r="BG244" s="72"/>
      <c r="BH244" s="72"/>
      <c r="BI244" s="72"/>
      <c r="BJ244" s="72"/>
      <c r="BK244" s="72"/>
      <c r="BL244" s="72"/>
      <c r="BM244" s="72"/>
      <c r="BN244" s="72"/>
      <c r="BO244" s="72"/>
      <c r="BP244" s="72"/>
      <c r="BQ244" s="72"/>
      <c r="BR244" s="72"/>
      <c r="BS244" s="72"/>
      <c r="BT244" s="72"/>
      <c r="BU244" s="72"/>
      <c r="BV244" s="72"/>
      <c r="BW244" s="72"/>
      <c r="BX244" s="72"/>
      <c r="BY244" s="72"/>
      <c r="BZ244" s="72"/>
      <c r="CA244" s="72"/>
      <c r="CB244" s="72"/>
      <c r="CC244" s="72"/>
      <c r="CD244" s="72"/>
      <c r="CE244" s="72"/>
      <c r="CF244" s="72"/>
      <c r="CG244" s="72"/>
      <c r="CH244" s="72"/>
      <c r="CI244" s="72"/>
      <c r="CJ244" s="72"/>
      <c r="CK244" s="72"/>
      <c r="CL244" s="72"/>
      <c r="CM244" s="72"/>
      <c r="CN244" s="72"/>
      <c r="CO244" s="72"/>
      <c r="CP244" s="72"/>
      <c r="CQ244" s="72"/>
      <c r="CR244" s="72"/>
      <c r="CS244" s="72"/>
      <c r="CT244" s="72"/>
      <c r="CU244" s="72"/>
      <c r="CV244" s="72"/>
      <c r="CW244" s="72"/>
      <c r="CX244" s="72"/>
      <c r="CY244" s="72"/>
      <c r="CZ244" s="72"/>
      <c r="DA244" s="72"/>
      <c r="DB244" s="72"/>
      <c r="DC244" s="72"/>
      <c r="DD244" s="72"/>
      <c r="DE244" s="72"/>
      <c r="DF244" s="72"/>
      <c r="DG244" s="72"/>
      <c r="DH244" s="72"/>
      <c r="DI244" s="72"/>
    </row>
    <row r="245" spans="1:161" s="27" customFormat="1">
      <c r="A245" s="173"/>
      <c r="B245" s="81" t="s">
        <v>399</v>
      </c>
      <c r="C245" s="82"/>
      <c r="D245" s="83">
        <v>18.36</v>
      </c>
      <c r="E245" s="84">
        <v>18</v>
      </c>
      <c r="F245" s="86"/>
      <c r="G245" s="82"/>
      <c r="H245" s="87"/>
      <c r="I245" s="88"/>
      <c r="J245" s="162"/>
      <c r="K245" s="89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  <c r="AC245" s="72"/>
      <c r="AD245" s="72"/>
      <c r="AE245" s="72"/>
      <c r="AF245" s="72"/>
      <c r="AG245" s="72"/>
      <c r="AH245" s="72"/>
      <c r="AI245" s="72"/>
      <c r="AJ245" s="72"/>
      <c r="AK245" s="72"/>
      <c r="AL245" s="72"/>
      <c r="AM245" s="72"/>
      <c r="AN245" s="72"/>
      <c r="AO245" s="72"/>
      <c r="AP245" s="72"/>
      <c r="AQ245" s="72"/>
      <c r="AR245" s="72"/>
      <c r="AS245" s="72"/>
      <c r="AT245" s="72"/>
      <c r="AU245" s="72"/>
      <c r="AV245" s="72"/>
      <c r="AW245" s="72"/>
      <c r="AX245" s="72"/>
      <c r="AY245" s="72"/>
      <c r="AZ245" s="72"/>
      <c r="BA245" s="72"/>
      <c r="BB245" s="72"/>
      <c r="BC245" s="72"/>
      <c r="BD245" s="72"/>
      <c r="BE245" s="72"/>
      <c r="BF245" s="72"/>
      <c r="BG245" s="72"/>
      <c r="BH245" s="72"/>
      <c r="BI245" s="72"/>
      <c r="BJ245" s="72"/>
      <c r="BK245" s="72"/>
      <c r="BL245" s="72"/>
      <c r="BM245" s="72"/>
      <c r="BN245" s="72"/>
      <c r="BO245" s="72"/>
      <c r="BP245" s="72"/>
      <c r="BQ245" s="72"/>
      <c r="BR245" s="72"/>
      <c r="BS245" s="72"/>
      <c r="BT245" s="72"/>
      <c r="BU245" s="72"/>
      <c r="BV245" s="72"/>
      <c r="BW245" s="72"/>
      <c r="BX245" s="72"/>
      <c r="BY245" s="72"/>
      <c r="BZ245" s="72"/>
      <c r="CA245" s="72"/>
      <c r="CB245" s="72"/>
      <c r="CC245" s="72"/>
      <c r="CD245" s="72"/>
      <c r="CE245" s="72"/>
      <c r="CF245" s="72"/>
      <c r="CG245" s="72"/>
      <c r="CH245" s="72"/>
      <c r="CI245" s="72"/>
      <c r="CJ245" s="72"/>
      <c r="CK245" s="72"/>
      <c r="CL245" s="72"/>
      <c r="CM245" s="72"/>
      <c r="CN245" s="72"/>
      <c r="CO245" s="72"/>
      <c r="CP245" s="72"/>
      <c r="CQ245" s="72"/>
      <c r="CR245" s="72"/>
      <c r="CS245" s="72"/>
      <c r="CT245" s="72"/>
      <c r="CU245" s="72"/>
      <c r="CV245" s="72"/>
      <c r="CW245" s="72"/>
      <c r="CX245" s="72"/>
      <c r="CY245" s="72"/>
      <c r="CZ245" s="72"/>
      <c r="DA245" s="72"/>
      <c r="DB245" s="72"/>
      <c r="DC245" s="72"/>
      <c r="DD245" s="72"/>
      <c r="DE245" s="72"/>
      <c r="DF245" s="72"/>
      <c r="DG245" s="72"/>
      <c r="DH245" s="72"/>
      <c r="DI245" s="72"/>
    </row>
    <row r="246" spans="1:161" s="27" customFormat="1">
      <c r="A246" s="173"/>
      <c r="B246" s="81" t="s">
        <v>52</v>
      </c>
      <c r="C246" s="82"/>
      <c r="D246" s="83">
        <v>182</v>
      </c>
      <c r="E246" s="84">
        <v>182</v>
      </c>
      <c r="F246" s="86"/>
      <c r="G246" s="82"/>
      <c r="H246" s="87"/>
      <c r="I246" s="88"/>
      <c r="J246" s="162"/>
      <c r="K246" s="89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/>
      <c r="BD246" s="72"/>
      <c r="BE246" s="72"/>
      <c r="BF246" s="72"/>
      <c r="BG246" s="72"/>
      <c r="BH246" s="72"/>
      <c r="BI246" s="72"/>
      <c r="BJ246" s="72"/>
      <c r="BK246" s="72"/>
      <c r="BL246" s="72"/>
      <c r="BM246" s="72"/>
      <c r="BN246" s="72"/>
      <c r="BO246" s="72"/>
      <c r="BP246" s="72"/>
      <c r="BQ246" s="72"/>
      <c r="BR246" s="72"/>
      <c r="BS246" s="72"/>
      <c r="BT246" s="72"/>
      <c r="BU246" s="72"/>
      <c r="BV246" s="72"/>
      <c r="BW246" s="72"/>
      <c r="BX246" s="72"/>
      <c r="BY246" s="72"/>
      <c r="BZ246" s="72"/>
      <c r="CA246" s="72"/>
      <c r="CB246" s="72"/>
      <c r="CC246" s="72"/>
      <c r="CD246" s="72"/>
      <c r="CE246" s="72"/>
      <c r="CF246" s="72"/>
      <c r="CG246" s="72"/>
      <c r="CH246" s="72"/>
      <c r="CI246" s="72"/>
      <c r="CJ246" s="72"/>
      <c r="CK246" s="72"/>
      <c r="CL246" s="72"/>
      <c r="CM246" s="72"/>
      <c r="CN246" s="72"/>
      <c r="CO246" s="72"/>
      <c r="CP246" s="72"/>
      <c r="CQ246" s="72"/>
      <c r="CR246" s="72"/>
      <c r="CS246" s="72"/>
      <c r="CT246" s="72"/>
      <c r="CU246" s="72"/>
      <c r="CV246" s="72"/>
      <c r="CW246" s="72"/>
      <c r="CX246" s="72"/>
      <c r="CY246" s="72"/>
      <c r="CZ246" s="72"/>
      <c r="DA246" s="72"/>
      <c r="DB246" s="72"/>
      <c r="DC246" s="72"/>
      <c r="DD246" s="72"/>
      <c r="DE246" s="72"/>
      <c r="DF246" s="72"/>
      <c r="DG246" s="72"/>
      <c r="DH246" s="72"/>
      <c r="DI246" s="72"/>
    </row>
    <row r="247" spans="1:161" s="27" customFormat="1">
      <c r="A247" s="173"/>
      <c r="B247" s="81" t="s">
        <v>18</v>
      </c>
      <c r="C247" s="82"/>
      <c r="D247" s="83">
        <v>5</v>
      </c>
      <c r="E247" s="84">
        <v>5</v>
      </c>
      <c r="F247" s="86"/>
      <c r="G247" s="82"/>
      <c r="H247" s="87"/>
      <c r="I247" s="88"/>
      <c r="J247" s="162"/>
      <c r="K247" s="89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/>
      <c r="BG247" s="72"/>
      <c r="BH247" s="72"/>
      <c r="BI247" s="72"/>
      <c r="BJ247" s="72"/>
      <c r="BK247" s="72"/>
      <c r="BL247" s="72"/>
      <c r="BM247" s="72"/>
      <c r="BN247" s="72"/>
      <c r="BO247" s="72"/>
      <c r="BP247" s="72"/>
      <c r="BQ247" s="72"/>
      <c r="BR247" s="72"/>
      <c r="BS247" s="72"/>
      <c r="BT247" s="72"/>
      <c r="BU247" s="72"/>
      <c r="BV247" s="72"/>
      <c r="BW247" s="72"/>
      <c r="BX247" s="72"/>
      <c r="BY247" s="72"/>
      <c r="BZ247" s="72"/>
      <c r="CA247" s="72"/>
      <c r="CB247" s="72"/>
      <c r="CC247" s="72"/>
      <c r="CD247" s="72"/>
      <c r="CE247" s="72"/>
      <c r="CF247" s="72"/>
      <c r="CG247" s="72"/>
      <c r="CH247" s="72"/>
      <c r="CI247" s="72"/>
      <c r="CJ247" s="72"/>
      <c r="CK247" s="72"/>
      <c r="CL247" s="72"/>
      <c r="CM247" s="72"/>
      <c r="CN247" s="72"/>
      <c r="CO247" s="72"/>
      <c r="CP247" s="72"/>
      <c r="CQ247" s="72"/>
      <c r="CR247" s="72"/>
      <c r="CS247" s="72"/>
      <c r="CT247" s="72"/>
      <c r="CU247" s="72"/>
      <c r="CV247" s="72"/>
      <c r="CW247" s="72"/>
      <c r="CX247" s="72"/>
      <c r="CY247" s="72"/>
      <c r="CZ247" s="72"/>
      <c r="DA247" s="72"/>
      <c r="DB247" s="72"/>
      <c r="DC247" s="72"/>
      <c r="DD247" s="72"/>
      <c r="DE247" s="72"/>
      <c r="DF247" s="72"/>
      <c r="DG247" s="72"/>
      <c r="DH247" s="72"/>
      <c r="DI247" s="72"/>
    </row>
    <row r="248" spans="1:161" s="53" customFormat="1" ht="16.5" thickBot="1">
      <c r="A248" s="163" t="s">
        <v>46</v>
      </c>
      <c r="B248" s="164"/>
      <c r="C248" s="165">
        <v>37.5</v>
      </c>
      <c r="D248" s="166">
        <v>37.5</v>
      </c>
      <c r="E248" s="166">
        <v>37.5</v>
      </c>
      <c r="F248" s="165">
        <v>1.8</v>
      </c>
      <c r="G248" s="165">
        <v>0.4</v>
      </c>
      <c r="H248" s="165">
        <v>18</v>
      </c>
      <c r="I248" s="165">
        <v>82.5</v>
      </c>
      <c r="J248" s="167"/>
      <c r="K248" s="89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  <c r="CI248" s="70"/>
      <c r="CJ248" s="70"/>
      <c r="CK248" s="70"/>
      <c r="CL248" s="70"/>
      <c r="CM248" s="70"/>
      <c r="CN248" s="70"/>
      <c r="CO248" s="70"/>
      <c r="CP248" s="70"/>
      <c r="CQ248" s="70"/>
      <c r="CR248" s="70"/>
      <c r="CS248" s="70"/>
      <c r="CT248" s="70"/>
      <c r="CU248" s="70"/>
      <c r="CV248" s="70"/>
      <c r="CW248" s="70"/>
      <c r="CX248" s="70"/>
      <c r="CY248" s="70"/>
      <c r="CZ248" s="70"/>
      <c r="DA248" s="70"/>
      <c r="DB248" s="70"/>
      <c r="DC248" s="70"/>
      <c r="DD248" s="70"/>
      <c r="DE248" s="70"/>
      <c r="DF248" s="70"/>
      <c r="DG248" s="70"/>
      <c r="DH248" s="70"/>
      <c r="DI248" s="70"/>
    </row>
    <row r="249" spans="1:161" s="53" customFormat="1" ht="16.5" thickBot="1">
      <c r="A249" s="149" t="s">
        <v>26</v>
      </c>
      <c r="B249" s="150"/>
      <c r="C249" s="151">
        <v>682.5</v>
      </c>
      <c r="D249" s="168"/>
      <c r="E249" s="133"/>
      <c r="F249" s="133">
        <f>SUM(F220:F248)</f>
        <v>19.830000000000002</v>
      </c>
      <c r="G249" s="133">
        <f t="shared" ref="G249:I249" si="2">SUM(G220:G248)</f>
        <v>19.989999999999998</v>
      </c>
      <c r="H249" s="133">
        <f t="shared" si="2"/>
        <v>95.56</v>
      </c>
      <c r="I249" s="133">
        <f t="shared" si="2"/>
        <v>626.5</v>
      </c>
      <c r="J249" s="135"/>
      <c r="K249" s="89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  <c r="CI249" s="70"/>
      <c r="CJ249" s="70"/>
      <c r="CK249" s="70"/>
      <c r="CL249" s="70"/>
      <c r="CM249" s="70"/>
      <c r="CN249" s="70"/>
      <c r="CO249" s="70"/>
      <c r="CP249" s="70"/>
      <c r="CQ249" s="70"/>
      <c r="CR249" s="70"/>
      <c r="CS249" s="70"/>
      <c r="CT249" s="70"/>
      <c r="CU249" s="70"/>
      <c r="CV249" s="70"/>
      <c r="CW249" s="70"/>
      <c r="CX249" s="70"/>
      <c r="CY249" s="70"/>
      <c r="CZ249" s="70"/>
      <c r="DA249" s="70"/>
      <c r="DB249" s="70"/>
      <c r="DC249" s="70"/>
      <c r="DD249" s="70"/>
      <c r="DE249" s="70"/>
      <c r="DF249" s="70"/>
      <c r="DG249" s="70"/>
      <c r="DH249" s="70"/>
      <c r="DI249" s="70"/>
    </row>
    <row r="250" spans="1:161" s="53" customFormat="1" ht="15.75">
      <c r="A250" s="153"/>
      <c r="B250" s="154" t="s">
        <v>47</v>
      </c>
      <c r="C250" s="155"/>
      <c r="D250" s="156"/>
      <c r="E250" s="123"/>
      <c r="F250" s="123"/>
      <c r="G250" s="156"/>
      <c r="H250" s="123"/>
      <c r="I250" s="156"/>
      <c r="J250" s="132"/>
      <c r="K250" s="89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  <c r="CH250" s="70"/>
      <c r="CI250" s="70"/>
      <c r="CJ250" s="70"/>
      <c r="CK250" s="70"/>
      <c r="CL250" s="70"/>
      <c r="CM250" s="70"/>
      <c r="CN250" s="70"/>
      <c r="CO250" s="70"/>
      <c r="CP250" s="70"/>
      <c r="CQ250" s="70"/>
      <c r="CR250" s="70"/>
      <c r="CS250" s="70"/>
      <c r="CT250" s="70"/>
      <c r="CU250" s="70"/>
      <c r="CV250" s="70"/>
      <c r="CW250" s="70"/>
      <c r="CX250" s="70"/>
      <c r="CY250" s="70"/>
      <c r="CZ250" s="70"/>
      <c r="DA250" s="70"/>
      <c r="DB250" s="70"/>
      <c r="DC250" s="70"/>
      <c r="DD250" s="70"/>
      <c r="DE250" s="70"/>
      <c r="DF250" s="70"/>
      <c r="DG250" s="70"/>
      <c r="DH250" s="70"/>
      <c r="DI250" s="70"/>
    </row>
    <row r="251" spans="1:161" s="53" customFormat="1" ht="15.75">
      <c r="A251" s="143" t="s">
        <v>72</v>
      </c>
      <c r="B251" s="89"/>
      <c r="C251" s="82">
        <v>110</v>
      </c>
      <c r="D251" s="83"/>
      <c r="E251" s="84"/>
      <c r="F251" s="146">
        <v>3.19</v>
      </c>
      <c r="G251" s="146">
        <v>2.75</v>
      </c>
      <c r="H251" s="146">
        <v>4.62</v>
      </c>
      <c r="I251" s="146">
        <v>59</v>
      </c>
      <c r="J251" s="132" t="s">
        <v>55</v>
      </c>
      <c r="K251" s="89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0"/>
      <c r="BN251" s="70"/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0"/>
      <c r="CE251" s="70"/>
      <c r="CF251" s="70"/>
      <c r="CG251" s="70"/>
      <c r="CH251" s="70"/>
      <c r="CI251" s="70"/>
      <c r="CJ251" s="70"/>
      <c r="CK251" s="70"/>
      <c r="CL251" s="70"/>
      <c r="CM251" s="70"/>
      <c r="CN251" s="70"/>
      <c r="CO251" s="70"/>
      <c r="CP251" s="70"/>
      <c r="CQ251" s="70"/>
      <c r="CR251" s="70"/>
      <c r="CS251" s="70"/>
      <c r="CT251" s="70"/>
      <c r="CU251" s="70"/>
      <c r="CV251" s="70"/>
      <c r="CW251" s="70"/>
      <c r="CX251" s="70"/>
      <c r="CY251" s="70"/>
      <c r="CZ251" s="70"/>
      <c r="DA251" s="70"/>
      <c r="DB251" s="70"/>
      <c r="DC251" s="70"/>
      <c r="DD251" s="70"/>
      <c r="DE251" s="70"/>
      <c r="DF251" s="70"/>
      <c r="DG251" s="70"/>
      <c r="DH251" s="70"/>
      <c r="DI251" s="70"/>
    </row>
    <row r="252" spans="1:161" s="53" customFormat="1" ht="15.75">
      <c r="A252" s="143"/>
      <c r="B252" s="89" t="s">
        <v>114</v>
      </c>
      <c r="C252" s="82"/>
      <c r="D252" s="83">
        <v>114</v>
      </c>
      <c r="E252" s="84">
        <v>110</v>
      </c>
      <c r="F252" s="120"/>
      <c r="G252" s="100"/>
      <c r="H252" s="146"/>
      <c r="I252" s="100"/>
      <c r="J252" s="132"/>
      <c r="K252" s="89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0"/>
      <c r="CF252" s="70"/>
      <c r="CG252" s="70"/>
      <c r="CH252" s="70"/>
      <c r="CI252" s="70"/>
      <c r="CJ252" s="70"/>
      <c r="CK252" s="70"/>
      <c r="CL252" s="70"/>
      <c r="CM252" s="70"/>
      <c r="CN252" s="70"/>
      <c r="CO252" s="70"/>
      <c r="CP252" s="70"/>
      <c r="CQ252" s="70"/>
      <c r="CR252" s="70"/>
      <c r="CS252" s="70"/>
      <c r="CT252" s="70"/>
      <c r="CU252" s="70"/>
      <c r="CV252" s="70"/>
      <c r="CW252" s="70"/>
      <c r="CX252" s="70"/>
      <c r="CY252" s="70"/>
      <c r="CZ252" s="70"/>
      <c r="DA252" s="70"/>
      <c r="DB252" s="70"/>
      <c r="DC252" s="70"/>
      <c r="DD252" s="70"/>
      <c r="DE252" s="70"/>
      <c r="DF252" s="70"/>
      <c r="DG252" s="70"/>
      <c r="DH252" s="70"/>
      <c r="DI252" s="70"/>
    </row>
    <row r="253" spans="1:161">
      <c r="A253" s="136" t="s">
        <v>359</v>
      </c>
      <c r="C253" s="82">
        <v>50</v>
      </c>
      <c r="D253" s="83"/>
      <c r="E253" s="84"/>
      <c r="F253" s="84">
        <v>3.55</v>
      </c>
      <c r="G253" s="83">
        <v>5.91</v>
      </c>
      <c r="H253" s="84">
        <v>30.1</v>
      </c>
      <c r="I253" s="83">
        <v>188</v>
      </c>
      <c r="J253" s="132" t="s">
        <v>360</v>
      </c>
    </row>
    <row r="254" spans="1:161">
      <c r="A254" s="136"/>
      <c r="B254" s="81" t="s">
        <v>43</v>
      </c>
      <c r="C254" s="82"/>
      <c r="D254" s="83">
        <v>31.5</v>
      </c>
      <c r="E254" s="84">
        <v>31.5</v>
      </c>
      <c r="F254" s="84"/>
      <c r="H254" s="84"/>
      <c r="J254" s="132"/>
    </row>
    <row r="255" spans="1:161">
      <c r="A255" s="136"/>
      <c r="B255" s="81" t="s">
        <v>18</v>
      </c>
      <c r="C255" s="82"/>
      <c r="D255" s="83">
        <v>6</v>
      </c>
      <c r="E255" s="84">
        <v>6</v>
      </c>
      <c r="F255" s="84"/>
      <c r="G255" s="84"/>
      <c r="H255" s="84"/>
      <c r="I255" s="137"/>
      <c r="J255" s="132"/>
    </row>
    <row r="256" spans="1:161" ht="15.75" customHeight="1">
      <c r="A256" s="136"/>
      <c r="B256" s="81" t="s">
        <v>52</v>
      </c>
      <c r="C256" s="82"/>
      <c r="D256" s="83">
        <v>15.2</v>
      </c>
      <c r="E256" s="84">
        <v>15.2</v>
      </c>
      <c r="F256" s="84"/>
      <c r="H256" s="84"/>
      <c r="J256" s="132"/>
    </row>
    <row r="257" spans="1:114">
      <c r="A257" s="136"/>
      <c r="B257" s="81" t="s">
        <v>20</v>
      </c>
      <c r="C257" s="82"/>
      <c r="D257" s="83">
        <v>6.5</v>
      </c>
      <c r="E257" s="84">
        <v>6.5</v>
      </c>
      <c r="F257" s="84"/>
      <c r="H257" s="84"/>
      <c r="J257" s="132"/>
    </row>
    <row r="258" spans="1:114">
      <c r="A258" s="136"/>
      <c r="B258" s="81" t="s">
        <v>85</v>
      </c>
      <c r="C258" s="82"/>
      <c r="D258" s="83">
        <v>0.3</v>
      </c>
      <c r="E258" s="84">
        <v>0.3</v>
      </c>
      <c r="F258" s="84"/>
      <c r="H258" s="84"/>
      <c r="J258" s="132"/>
    </row>
    <row r="259" spans="1:114">
      <c r="A259" s="136"/>
      <c r="B259" s="81" t="s">
        <v>19</v>
      </c>
      <c r="C259" s="82"/>
      <c r="D259" s="83">
        <v>0.2</v>
      </c>
      <c r="E259" s="84">
        <v>0.2</v>
      </c>
      <c r="F259" s="84"/>
      <c r="H259" s="84"/>
      <c r="J259" s="132"/>
    </row>
    <row r="260" spans="1:114">
      <c r="A260" s="136"/>
      <c r="B260" s="81" t="s">
        <v>58</v>
      </c>
      <c r="C260" s="82"/>
      <c r="D260" s="83">
        <v>1</v>
      </c>
      <c r="E260" s="137">
        <v>1</v>
      </c>
      <c r="F260" s="84" t="s">
        <v>1</v>
      </c>
      <c r="H260" s="84"/>
      <c r="J260" s="132"/>
    </row>
    <row r="261" spans="1:114">
      <c r="A261" s="136"/>
      <c r="B261" s="81" t="s">
        <v>248</v>
      </c>
      <c r="C261" s="82"/>
      <c r="D261" s="83">
        <v>1</v>
      </c>
      <c r="E261" s="137">
        <v>1</v>
      </c>
      <c r="F261" s="84"/>
      <c r="H261" s="84"/>
      <c r="J261" s="132"/>
    </row>
    <row r="262" spans="1:114">
      <c r="A262" s="136"/>
      <c r="B262" s="81" t="s">
        <v>34</v>
      </c>
      <c r="C262" s="82"/>
      <c r="D262" s="83">
        <v>0.1</v>
      </c>
      <c r="E262" s="137">
        <v>0.1</v>
      </c>
      <c r="F262" s="84"/>
      <c r="H262" s="84"/>
      <c r="J262" s="132"/>
    </row>
    <row r="263" spans="1:114" s="55" customFormat="1" ht="15.75">
      <c r="A263" s="136" t="s">
        <v>343</v>
      </c>
      <c r="B263" s="81"/>
      <c r="C263" s="82">
        <v>48</v>
      </c>
      <c r="D263" s="83"/>
      <c r="E263" s="84"/>
      <c r="F263" s="137">
        <v>5.0999999999999996</v>
      </c>
      <c r="G263" s="84">
        <v>4.5999999999999996</v>
      </c>
      <c r="H263" s="83">
        <v>0.3</v>
      </c>
      <c r="I263" s="137">
        <v>63</v>
      </c>
      <c r="J263" s="132" t="s">
        <v>355</v>
      </c>
      <c r="K263" s="89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0"/>
      <c r="CG263" s="70"/>
      <c r="CH263" s="70"/>
      <c r="CI263" s="70"/>
      <c r="CJ263" s="70"/>
      <c r="CK263" s="70"/>
      <c r="CL263" s="70"/>
      <c r="CM263" s="70"/>
      <c r="CN263" s="70"/>
      <c r="CO263" s="70"/>
      <c r="CP263" s="70"/>
      <c r="CQ263" s="70"/>
      <c r="CR263" s="70"/>
      <c r="CS263" s="70"/>
      <c r="CT263" s="70"/>
      <c r="CU263" s="70"/>
      <c r="CV263" s="70"/>
      <c r="CW263" s="70"/>
      <c r="CX263" s="70"/>
      <c r="CY263" s="70"/>
      <c r="CZ263" s="70"/>
      <c r="DA263" s="70"/>
      <c r="DB263" s="70"/>
      <c r="DC263" s="70"/>
      <c r="DD263" s="70"/>
      <c r="DE263" s="70"/>
      <c r="DF263" s="70"/>
      <c r="DG263" s="70"/>
      <c r="DH263" s="70"/>
      <c r="DI263" s="70"/>
      <c r="DJ263" s="53"/>
    </row>
    <row r="264" spans="1:114" s="55" customFormat="1" ht="15.75">
      <c r="A264" s="136"/>
      <c r="B264" s="81" t="s">
        <v>51</v>
      </c>
      <c r="C264" s="82"/>
      <c r="D264" s="83">
        <v>48</v>
      </c>
      <c r="E264" s="84">
        <v>48</v>
      </c>
      <c r="F264" s="137"/>
      <c r="G264" s="84"/>
      <c r="H264" s="83"/>
      <c r="I264" s="137"/>
      <c r="J264" s="132"/>
      <c r="K264" s="89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0"/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0"/>
      <c r="CF264" s="70"/>
      <c r="CG264" s="70"/>
      <c r="CH264" s="70"/>
      <c r="CI264" s="70"/>
      <c r="CJ264" s="70"/>
      <c r="CK264" s="70"/>
      <c r="CL264" s="70"/>
      <c r="CM264" s="70"/>
      <c r="CN264" s="70"/>
      <c r="CO264" s="70"/>
      <c r="CP264" s="70"/>
      <c r="CQ264" s="70"/>
      <c r="CR264" s="70"/>
      <c r="CS264" s="70"/>
      <c r="CT264" s="70"/>
      <c r="CU264" s="70"/>
      <c r="CV264" s="70"/>
      <c r="CW264" s="70"/>
      <c r="CX264" s="70"/>
      <c r="CY264" s="70"/>
      <c r="CZ264" s="70"/>
      <c r="DA264" s="70"/>
      <c r="DB264" s="70"/>
      <c r="DC264" s="70"/>
      <c r="DD264" s="70"/>
      <c r="DE264" s="70"/>
      <c r="DF264" s="70"/>
      <c r="DG264" s="70"/>
      <c r="DH264" s="70"/>
      <c r="DI264" s="70"/>
      <c r="DJ264" s="53"/>
    </row>
    <row r="265" spans="1:114" s="57" customFormat="1" ht="17.25" customHeight="1" thickBot="1">
      <c r="A265" s="143" t="s">
        <v>368</v>
      </c>
      <c r="B265" s="89"/>
      <c r="C265" s="90">
        <v>130</v>
      </c>
      <c r="D265" s="91"/>
      <c r="E265" s="90"/>
      <c r="F265" s="91">
        <v>3.25</v>
      </c>
      <c r="G265" s="90">
        <v>5.3</v>
      </c>
      <c r="H265" s="91">
        <v>25.3</v>
      </c>
      <c r="I265" s="113">
        <v>162</v>
      </c>
      <c r="J265" s="172" t="s">
        <v>369</v>
      </c>
      <c r="K265" s="89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1"/>
      <c r="CG265" s="71"/>
      <c r="CH265" s="71"/>
      <c r="CI265" s="71"/>
      <c r="CJ265" s="71"/>
      <c r="CK265" s="71"/>
      <c r="CL265" s="71"/>
      <c r="CM265" s="71"/>
      <c r="CN265" s="71"/>
      <c r="CO265" s="71"/>
      <c r="CP265" s="71"/>
      <c r="CQ265" s="71"/>
      <c r="CR265" s="71"/>
      <c r="CS265" s="71"/>
      <c r="CT265" s="71"/>
      <c r="CU265" s="71"/>
      <c r="CV265" s="71"/>
      <c r="CW265" s="71"/>
      <c r="CX265" s="71"/>
      <c r="CY265" s="71"/>
      <c r="CZ265" s="71"/>
      <c r="DA265" s="71"/>
      <c r="DB265" s="71"/>
      <c r="DC265" s="71"/>
      <c r="DD265" s="71"/>
      <c r="DE265" s="71"/>
      <c r="DF265" s="71"/>
      <c r="DG265" s="71"/>
      <c r="DH265" s="71"/>
      <c r="DI265" s="71"/>
      <c r="DJ265"/>
    </row>
    <row r="266" spans="1:114" s="57" customFormat="1">
      <c r="A266" s="201"/>
      <c r="B266" s="93" t="s">
        <v>42</v>
      </c>
      <c r="C266" s="94"/>
      <c r="D266" s="95">
        <v>202.5</v>
      </c>
      <c r="E266" s="202">
        <v>162</v>
      </c>
      <c r="F266" s="95"/>
      <c r="G266" s="96"/>
      <c r="H266" s="97"/>
      <c r="I266" s="98"/>
      <c r="J266" s="170"/>
      <c r="K266" s="89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1"/>
      <c r="CH266" s="71"/>
      <c r="CI266" s="71"/>
      <c r="CJ266" s="71"/>
      <c r="CK266" s="71"/>
      <c r="CL266" s="71"/>
      <c r="CM266" s="71"/>
      <c r="CN266" s="71"/>
      <c r="CO266" s="71"/>
      <c r="CP266" s="71"/>
      <c r="CQ266" s="71"/>
      <c r="CR266" s="71"/>
      <c r="CS266" s="71"/>
      <c r="CT266" s="71"/>
      <c r="CU266" s="71"/>
      <c r="CV266" s="71"/>
      <c r="CW266" s="71"/>
      <c r="CX266" s="71"/>
      <c r="CY266" s="71"/>
      <c r="CZ266" s="71"/>
      <c r="DA266" s="71"/>
      <c r="DB266" s="71"/>
      <c r="DC266" s="71"/>
      <c r="DD266" s="71"/>
      <c r="DE266" s="71"/>
      <c r="DF266" s="71"/>
      <c r="DG266" s="71"/>
      <c r="DH266" s="71"/>
      <c r="DI266" s="71"/>
      <c r="DJ266"/>
    </row>
    <row r="267" spans="1:114" s="57" customFormat="1">
      <c r="A267" s="143"/>
      <c r="B267" s="89" t="s">
        <v>33</v>
      </c>
      <c r="C267" s="91"/>
      <c r="D267" s="120">
        <v>12.86</v>
      </c>
      <c r="E267" s="146">
        <v>10.8</v>
      </c>
      <c r="F267" s="100"/>
      <c r="G267" s="101"/>
      <c r="H267" s="90"/>
      <c r="I267" s="102"/>
      <c r="J267" s="172"/>
      <c r="K267" s="89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1"/>
      <c r="CF267" s="71"/>
      <c r="CG267" s="71"/>
      <c r="CH267" s="71"/>
      <c r="CI267" s="71"/>
      <c r="CJ267" s="71"/>
      <c r="CK267" s="71"/>
      <c r="CL267" s="71"/>
      <c r="CM267" s="71"/>
      <c r="CN267" s="71"/>
      <c r="CO267" s="71"/>
      <c r="CP267" s="71"/>
      <c r="CQ267" s="71"/>
      <c r="CR267" s="71"/>
      <c r="CS267" s="71"/>
      <c r="CT267" s="71"/>
      <c r="CU267" s="71"/>
      <c r="CV267" s="71"/>
      <c r="CW267" s="71"/>
      <c r="CX267" s="71"/>
      <c r="CY267" s="71"/>
      <c r="CZ267" s="71"/>
      <c r="DA267" s="71"/>
      <c r="DB267" s="71"/>
      <c r="DC267" s="71"/>
      <c r="DD267" s="71"/>
      <c r="DE267" s="71"/>
      <c r="DF267" s="71"/>
      <c r="DG267" s="71"/>
      <c r="DH267" s="71"/>
      <c r="DI267" s="71"/>
      <c r="DJ267"/>
    </row>
    <row r="268" spans="1:114" s="57" customFormat="1">
      <c r="A268" s="143"/>
      <c r="B268" s="89" t="s">
        <v>32</v>
      </c>
      <c r="C268" s="91"/>
      <c r="D268" s="120">
        <v>19.239999999999998</v>
      </c>
      <c r="E268" s="146">
        <v>14.47</v>
      </c>
      <c r="F268" s="100"/>
      <c r="G268" s="101"/>
      <c r="H268" s="90"/>
      <c r="I268" s="102"/>
      <c r="J268" s="172"/>
      <c r="K268" s="89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1"/>
      <c r="BQ268" s="71"/>
      <c r="BR268" s="71"/>
      <c r="BS268" s="71"/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1"/>
      <c r="CF268" s="71"/>
      <c r="CG268" s="71"/>
      <c r="CH268" s="71"/>
      <c r="CI268" s="71"/>
      <c r="CJ268" s="71"/>
      <c r="CK268" s="71"/>
      <c r="CL268" s="71"/>
      <c r="CM268" s="71"/>
      <c r="CN268" s="71"/>
      <c r="CO268" s="71"/>
      <c r="CP268" s="71"/>
      <c r="CQ268" s="71"/>
      <c r="CR268" s="71"/>
      <c r="CS268" s="71"/>
      <c r="CT268" s="71"/>
      <c r="CU268" s="71"/>
      <c r="CV268" s="71"/>
      <c r="CW268" s="71"/>
      <c r="CX268" s="71"/>
      <c r="CY268" s="71"/>
      <c r="CZ268" s="71"/>
      <c r="DA268" s="71"/>
      <c r="DB268" s="71"/>
      <c r="DC268" s="71"/>
      <c r="DD268" s="71"/>
      <c r="DE268" s="71"/>
      <c r="DF268" s="71"/>
      <c r="DG268" s="71"/>
      <c r="DH268" s="71"/>
      <c r="DI268" s="71"/>
      <c r="DJ268"/>
    </row>
    <row r="269" spans="1:114" s="57" customFormat="1">
      <c r="A269" s="143"/>
      <c r="B269" s="89" t="s">
        <v>43</v>
      </c>
      <c r="C269" s="101"/>
      <c r="D269" s="120">
        <v>1.56</v>
      </c>
      <c r="E269" s="146">
        <v>1.56</v>
      </c>
      <c r="F269" s="100"/>
      <c r="G269" s="101"/>
      <c r="H269" s="90"/>
      <c r="I269" s="102"/>
      <c r="J269" s="172"/>
      <c r="K269" s="89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1"/>
      <c r="CH269" s="71"/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71"/>
      <c r="CX269" s="71"/>
      <c r="CY269" s="71"/>
      <c r="CZ269" s="71"/>
      <c r="DA269" s="71"/>
      <c r="DB269" s="71"/>
      <c r="DC269" s="71"/>
      <c r="DD269" s="71"/>
      <c r="DE269" s="71"/>
      <c r="DF269" s="71"/>
      <c r="DG269" s="71"/>
      <c r="DH269" s="71"/>
      <c r="DI269" s="71"/>
      <c r="DJ269"/>
    </row>
    <row r="270" spans="1:114" s="57" customFormat="1">
      <c r="A270" s="143"/>
      <c r="B270" s="89" t="s">
        <v>20</v>
      </c>
      <c r="C270" s="101"/>
      <c r="D270" s="120">
        <v>4</v>
      </c>
      <c r="E270" s="146">
        <v>4</v>
      </c>
      <c r="F270" s="100"/>
      <c r="G270" s="101"/>
      <c r="H270" s="90"/>
      <c r="I270" s="102"/>
      <c r="J270" s="172"/>
      <c r="K270" s="89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1"/>
      <c r="CG270" s="71"/>
      <c r="CH270" s="71"/>
      <c r="CI270" s="71"/>
      <c r="CJ270" s="71"/>
      <c r="CK270" s="71"/>
      <c r="CL270" s="71"/>
      <c r="CM270" s="71"/>
      <c r="CN270" s="71"/>
      <c r="CO270" s="71"/>
      <c r="CP270" s="71"/>
      <c r="CQ270" s="71"/>
      <c r="CR270" s="71"/>
      <c r="CS270" s="71"/>
      <c r="CT270" s="71"/>
      <c r="CU270" s="71"/>
      <c r="CV270" s="71"/>
      <c r="CW270" s="71"/>
      <c r="CX270" s="71"/>
      <c r="CY270" s="71"/>
      <c r="CZ270" s="71"/>
      <c r="DA270" s="71"/>
      <c r="DB270" s="71"/>
      <c r="DC270" s="71"/>
      <c r="DD270" s="71"/>
      <c r="DE270" s="71"/>
      <c r="DF270" s="71"/>
      <c r="DG270" s="71"/>
      <c r="DH270" s="71"/>
      <c r="DI270" s="71"/>
      <c r="DJ270"/>
    </row>
    <row r="271" spans="1:114" s="57" customFormat="1">
      <c r="A271" s="143"/>
      <c r="B271" s="89" t="s">
        <v>18</v>
      </c>
      <c r="C271" s="101"/>
      <c r="D271" s="120">
        <v>1.7</v>
      </c>
      <c r="E271" s="146">
        <v>1.7</v>
      </c>
      <c r="F271" s="100"/>
      <c r="G271" s="91"/>
      <c r="H271" s="90"/>
      <c r="I271" s="102"/>
      <c r="J271" s="172"/>
      <c r="K271" s="89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  <c r="CE271" s="71"/>
      <c r="CF271" s="71"/>
      <c r="CG271" s="71"/>
      <c r="CH271" s="71"/>
      <c r="CI271" s="71"/>
      <c r="CJ271" s="71"/>
      <c r="CK271" s="71"/>
      <c r="CL271" s="71"/>
      <c r="CM271" s="71"/>
      <c r="CN271" s="71"/>
      <c r="CO271" s="71"/>
      <c r="CP271" s="71"/>
      <c r="CQ271" s="71"/>
      <c r="CR271" s="71"/>
      <c r="CS271" s="71"/>
      <c r="CT271" s="71"/>
      <c r="CU271" s="71"/>
      <c r="CV271" s="71"/>
      <c r="CW271" s="71"/>
      <c r="CX271" s="71"/>
      <c r="CY271" s="71"/>
      <c r="CZ271" s="71"/>
      <c r="DA271" s="71"/>
      <c r="DB271" s="71"/>
      <c r="DC271" s="71"/>
      <c r="DD271" s="71"/>
      <c r="DE271" s="71"/>
      <c r="DF271" s="71"/>
      <c r="DG271" s="71"/>
      <c r="DH271" s="71"/>
      <c r="DI271" s="71"/>
      <c r="DJ271"/>
    </row>
    <row r="272" spans="1:114" s="57" customFormat="1">
      <c r="A272" s="143"/>
      <c r="B272" s="89" t="s">
        <v>36</v>
      </c>
      <c r="C272" s="101"/>
      <c r="D272" s="120">
        <v>6</v>
      </c>
      <c r="E272" s="146">
        <v>6</v>
      </c>
      <c r="F272" s="100"/>
      <c r="G272" s="91"/>
      <c r="H272" s="90"/>
      <c r="I272" s="102"/>
      <c r="J272" s="172"/>
      <c r="K272" s="89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71"/>
      <c r="CB272" s="71"/>
      <c r="CC272" s="71"/>
      <c r="CD272" s="71"/>
      <c r="CE272" s="71"/>
      <c r="CF272" s="71"/>
      <c r="CG272" s="71"/>
      <c r="CH272" s="71"/>
      <c r="CI272" s="71"/>
      <c r="CJ272" s="71"/>
      <c r="CK272" s="71"/>
      <c r="CL272" s="71"/>
      <c r="CM272" s="71"/>
      <c r="CN272" s="71"/>
      <c r="CO272" s="71"/>
      <c r="CP272" s="71"/>
      <c r="CQ272" s="71"/>
      <c r="CR272" s="71"/>
      <c r="CS272" s="71"/>
      <c r="CT272" s="71"/>
      <c r="CU272" s="71"/>
      <c r="CV272" s="71"/>
      <c r="CW272" s="71"/>
      <c r="CX272" s="71"/>
      <c r="CY272" s="71"/>
      <c r="CZ272" s="71"/>
      <c r="DA272" s="71"/>
      <c r="DB272" s="71"/>
      <c r="DC272" s="71"/>
      <c r="DD272" s="71"/>
      <c r="DE272" s="71"/>
      <c r="DF272" s="71"/>
      <c r="DG272" s="71"/>
      <c r="DH272" s="71"/>
      <c r="DI272" s="71"/>
      <c r="DJ272"/>
    </row>
    <row r="273" spans="1:114" s="57" customFormat="1">
      <c r="A273" s="143"/>
      <c r="B273" s="89" t="s">
        <v>39</v>
      </c>
      <c r="C273" s="101"/>
      <c r="D273" s="120">
        <v>1</v>
      </c>
      <c r="E273" s="146">
        <v>1</v>
      </c>
      <c r="F273" s="100"/>
      <c r="G273" s="91"/>
      <c r="H273" s="90"/>
      <c r="I273" s="102"/>
      <c r="J273" s="172"/>
      <c r="K273" s="89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1"/>
      <c r="CG273" s="71"/>
      <c r="CH273" s="71"/>
      <c r="CI273" s="71"/>
      <c r="CJ273" s="71"/>
      <c r="CK273" s="71"/>
      <c r="CL273" s="71"/>
      <c r="CM273" s="71"/>
      <c r="CN273" s="71"/>
      <c r="CO273" s="71"/>
      <c r="CP273" s="71"/>
      <c r="CQ273" s="71"/>
      <c r="CR273" s="71"/>
      <c r="CS273" s="71"/>
      <c r="CT273" s="71"/>
      <c r="CU273" s="71"/>
      <c r="CV273" s="71"/>
      <c r="CW273" s="71"/>
      <c r="CX273" s="71"/>
      <c r="CY273" s="71"/>
      <c r="CZ273" s="71"/>
      <c r="DA273" s="71"/>
      <c r="DB273" s="71"/>
      <c r="DC273" s="71"/>
      <c r="DD273" s="71"/>
      <c r="DE273" s="71"/>
      <c r="DF273" s="71"/>
      <c r="DG273" s="71"/>
      <c r="DH273" s="71"/>
      <c r="DI273" s="71"/>
      <c r="DJ273"/>
    </row>
    <row r="274" spans="1:114" s="26" customFormat="1">
      <c r="A274" s="136" t="s">
        <v>308</v>
      </c>
      <c r="B274" s="81"/>
      <c r="C274" s="82" t="s">
        <v>259</v>
      </c>
      <c r="D274" s="87"/>
      <c r="E274" s="82"/>
      <c r="F274" s="86">
        <v>0.6</v>
      </c>
      <c r="G274" s="82">
        <v>0.3</v>
      </c>
      <c r="H274" s="87">
        <v>6.5</v>
      </c>
      <c r="I274" s="86">
        <v>31</v>
      </c>
      <c r="J274" s="132" t="s">
        <v>299</v>
      </c>
      <c r="K274" s="89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1"/>
      <c r="CG274" s="71"/>
      <c r="CH274" s="71"/>
      <c r="CI274" s="71"/>
      <c r="CJ274" s="71"/>
      <c r="CK274" s="71"/>
      <c r="CL274" s="71"/>
      <c r="CM274" s="71"/>
      <c r="CN274" s="71"/>
      <c r="CO274" s="71"/>
      <c r="CP274" s="71"/>
      <c r="CQ274" s="71"/>
      <c r="CR274" s="71"/>
      <c r="CS274" s="71"/>
      <c r="CT274" s="71"/>
      <c r="CU274" s="71"/>
      <c r="CV274" s="71"/>
      <c r="CW274" s="71"/>
      <c r="CX274" s="71"/>
      <c r="CY274" s="71"/>
      <c r="CZ274" s="71"/>
      <c r="DA274" s="71"/>
      <c r="DB274" s="71"/>
      <c r="DC274" s="71"/>
      <c r="DD274" s="71"/>
      <c r="DE274" s="71"/>
      <c r="DF274" s="71"/>
      <c r="DG274" s="71"/>
      <c r="DH274" s="71"/>
      <c r="DI274" s="71"/>
    </row>
    <row r="275" spans="1:114" s="26" customFormat="1">
      <c r="A275" s="136"/>
      <c r="B275" s="81" t="s">
        <v>300</v>
      </c>
      <c r="C275" s="82"/>
      <c r="D275" s="87">
        <v>2.7</v>
      </c>
      <c r="E275" s="82">
        <v>2.7</v>
      </c>
      <c r="F275" s="86"/>
      <c r="G275" s="82"/>
      <c r="H275" s="87"/>
      <c r="I275" s="86"/>
      <c r="J275" s="132"/>
      <c r="K275" s="89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1"/>
      <c r="CG275" s="71"/>
      <c r="CH275" s="71"/>
      <c r="CI275" s="71"/>
      <c r="CJ275" s="71"/>
      <c r="CK275" s="71"/>
      <c r="CL275" s="71"/>
      <c r="CM275" s="71"/>
      <c r="CN275" s="71"/>
      <c r="CO275" s="71"/>
      <c r="CP275" s="71"/>
      <c r="CQ275" s="71"/>
      <c r="CR275" s="71"/>
      <c r="CS275" s="71"/>
      <c r="CT275" s="71"/>
      <c r="CU275" s="71"/>
      <c r="CV275" s="71"/>
      <c r="CW275" s="71"/>
      <c r="CX275" s="71"/>
      <c r="CY275" s="71"/>
      <c r="CZ275" s="71"/>
      <c r="DA275" s="71"/>
      <c r="DB275" s="71"/>
      <c r="DC275" s="71"/>
      <c r="DD275" s="71"/>
      <c r="DE275" s="71"/>
      <c r="DF275" s="71"/>
      <c r="DG275" s="71"/>
      <c r="DH275" s="71"/>
      <c r="DI275" s="71"/>
    </row>
    <row r="276" spans="1:114" s="26" customFormat="1">
      <c r="A276" s="136"/>
      <c r="B276" s="81" t="s">
        <v>18</v>
      </c>
      <c r="C276" s="82"/>
      <c r="D276" s="87">
        <v>5</v>
      </c>
      <c r="E276" s="82">
        <v>5</v>
      </c>
      <c r="F276" s="86"/>
      <c r="G276" s="82"/>
      <c r="H276" s="86"/>
      <c r="I276" s="86"/>
      <c r="J276" s="132"/>
      <c r="K276" s="89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71"/>
      <c r="CB276" s="71"/>
      <c r="CC276" s="71"/>
      <c r="CD276" s="71"/>
      <c r="CE276" s="71"/>
      <c r="CF276" s="71"/>
      <c r="CG276" s="71"/>
      <c r="CH276" s="71"/>
      <c r="CI276" s="71"/>
      <c r="CJ276" s="71"/>
      <c r="CK276" s="71"/>
      <c r="CL276" s="71"/>
      <c r="CM276" s="71"/>
      <c r="CN276" s="71"/>
      <c r="CO276" s="71"/>
      <c r="CP276" s="71"/>
      <c r="CQ276" s="71"/>
      <c r="CR276" s="71"/>
      <c r="CS276" s="71"/>
      <c r="CT276" s="71"/>
      <c r="CU276" s="71"/>
      <c r="CV276" s="71"/>
      <c r="CW276" s="71"/>
      <c r="CX276" s="71"/>
      <c r="CY276" s="71"/>
      <c r="CZ276" s="71"/>
      <c r="DA276" s="71"/>
      <c r="DB276" s="71"/>
      <c r="DC276" s="71"/>
      <c r="DD276" s="71"/>
      <c r="DE276" s="71"/>
      <c r="DF276" s="71"/>
      <c r="DG276" s="71"/>
      <c r="DH276" s="71"/>
      <c r="DI276" s="71"/>
    </row>
    <row r="277" spans="1:114" s="26" customFormat="1">
      <c r="A277" s="136"/>
      <c r="B277" s="81" t="s">
        <v>17</v>
      </c>
      <c r="C277" s="82"/>
      <c r="D277" s="82">
        <v>180</v>
      </c>
      <c r="E277" s="82">
        <v>180</v>
      </c>
      <c r="F277" s="82"/>
      <c r="G277" s="87"/>
      <c r="H277" s="82"/>
      <c r="I277" s="87"/>
      <c r="J277" s="132"/>
      <c r="K277" s="89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  <c r="CE277" s="71"/>
      <c r="CF277" s="71"/>
      <c r="CG277" s="71"/>
      <c r="CH277" s="71"/>
      <c r="CI277" s="71"/>
      <c r="CJ277" s="71"/>
      <c r="CK277" s="71"/>
      <c r="CL277" s="71"/>
      <c r="CM277" s="71"/>
      <c r="CN277" s="71"/>
      <c r="CO277" s="71"/>
      <c r="CP277" s="71"/>
      <c r="CQ277" s="71"/>
      <c r="CR277" s="71"/>
      <c r="CS277" s="71"/>
      <c r="CT277" s="71"/>
      <c r="CU277" s="71"/>
      <c r="CV277" s="71"/>
      <c r="CW277" s="71"/>
      <c r="CX277" s="71"/>
      <c r="CY277" s="71"/>
      <c r="CZ277" s="71"/>
      <c r="DA277" s="71"/>
      <c r="DB277" s="71"/>
      <c r="DC277" s="71"/>
      <c r="DD277" s="71"/>
      <c r="DE277" s="71"/>
      <c r="DF277" s="71"/>
      <c r="DG277" s="71"/>
      <c r="DH277" s="71"/>
      <c r="DI277" s="71"/>
    </row>
    <row r="278" spans="1:114" s="26" customFormat="1" ht="15.75" thickBot="1">
      <c r="A278" s="136" t="s">
        <v>38</v>
      </c>
      <c r="B278" s="81"/>
      <c r="C278" s="82">
        <v>20</v>
      </c>
      <c r="D278" s="84">
        <v>20</v>
      </c>
      <c r="E278" s="84">
        <v>20</v>
      </c>
      <c r="F278" s="84">
        <v>1.52</v>
      </c>
      <c r="G278" s="83">
        <v>0.16</v>
      </c>
      <c r="H278" s="84">
        <v>9.84</v>
      </c>
      <c r="I278" s="83">
        <v>47</v>
      </c>
      <c r="J278" s="132"/>
      <c r="K278" s="89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1"/>
      <c r="CD278" s="71"/>
      <c r="CE278" s="71"/>
      <c r="CF278" s="71"/>
      <c r="CG278" s="71"/>
      <c r="CH278" s="71"/>
      <c r="CI278" s="71"/>
      <c r="CJ278" s="71"/>
      <c r="CK278" s="71"/>
      <c r="CL278" s="71"/>
      <c r="CM278" s="71"/>
      <c r="CN278" s="71"/>
      <c r="CO278" s="71"/>
      <c r="CP278" s="71"/>
      <c r="CQ278" s="71"/>
      <c r="CR278" s="71"/>
      <c r="CS278" s="71"/>
      <c r="CT278" s="71"/>
      <c r="CU278" s="71"/>
      <c r="CV278" s="71"/>
      <c r="CW278" s="71"/>
      <c r="CX278" s="71"/>
      <c r="CY278" s="71"/>
      <c r="CZ278" s="71"/>
      <c r="DA278" s="71"/>
      <c r="DB278" s="71"/>
      <c r="DC278" s="71"/>
      <c r="DD278" s="71"/>
      <c r="DE278" s="71"/>
      <c r="DF278" s="71"/>
      <c r="DG278" s="71"/>
      <c r="DH278" s="71"/>
      <c r="DI278" s="71"/>
    </row>
    <row r="279" spans="1:114" ht="15.75" thickBot="1">
      <c r="A279" s="174" t="s">
        <v>26</v>
      </c>
      <c r="B279" s="175"/>
      <c r="C279" s="176">
        <v>543</v>
      </c>
      <c r="D279" s="199"/>
      <c r="E279" s="176"/>
      <c r="F279" s="203">
        <f>SUM(F251:F278)</f>
        <v>17.21</v>
      </c>
      <c r="G279" s="203">
        <f>SUM(G251:G278)</f>
        <v>19.02</v>
      </c>
      <c r="H279" s="203">
        <f>SUM(H251:H278)</f>
        <v>76.66</v>
      </c>
      <c r="I279" s="203">
        <f>SUM(I251:I278)</f>
        <v>550</v>
      </c>
      <c r="J279" s="135"/>
    </row>
    <row r="280" spans="1:114" ht="15.75" thickBot="1">
      <c r="A280" s="149" t="s">
        <v>60</v>
      </c>
      <c r="B280" s="150"/>
      <c r="C280" s="151">
        <f>C214+C217+C249+C279</f>
        <v>1768.5</v>
      </c>
      <c r="D280" s="134"/>
      <c r="E280" s="133"/>
      <c r="F280" s="133">
        <f>F214+F217+F249+F279</f>
        <v>49.88</v>
      </c>
      <c r="G280" s="133">
        <f>G214+G217+G249+G279</f>
        <v>53.259999999999991</v>
      </c>
      <c r="H280" s="133">
        <f>H214+H217+H249+H279</f>
        <v>236.41</v>
      </c>
      <c r="I280" s="133">
        <f>I214+I217+I249+I279</f>
        <v>1613.8</v>
      </c>
      <c r="J280" s="135"/>
    </row>
    <row r="281" spans="1:114">
      <c r="C281" s="204"/>
      <c r="D281" s="83"/>
      <c r="E281" s="83"/>
      <c r="I281" s="156"/>
      <c r="J281" s="154"/>
    </row>
    <row r="282" spans="1:114" ht="15.75" thickBot="1">
      <c r="A282" s="81" t="s">
        <v>91</v>
      </c>
      <c r="C282" s="164"/>
      <c r="I282" s="184"/>
      <c r="J282" s="164"/>
    </row>
    <row r="283" spans="1:114" ht="30">
      <c r="A283" s="242" t="s">
        <v>234</v>
      </c>
      <c r="B283" s="243"/>
      <c r="C283" s="244" t="s">
        <v>230</v>
      </c>
      <c r="D283" s="124" t="s">
        <v>3</v>
      </c>
      <c r="E283" s="123" t="s">
        <v>3</v>
      </c>
      <c r="F283" s="471" t="s">
        <v>231</v>
      </c>
      <c r="G283" s="472"/>
      <c r="H283" s="473"/>
      <c r="I283" s="124" t="s">
        <v>4</v>
      </c>
      <c r="J283" s="125" t="s">
        <v>232</v>
      </c>
    </row>
    <row r="284" spans="1:114" ht="15.75" thickBot="1">
      <c r="A284" s="246" t="s">
        <v>233</v>
      </c>
      <c r="B284" s="247"/>
      <c r="C284" s="248"/>
      <c r="D284" s="127" t="s">
        <v>5</v>
      </c>
      <c r="E284" s="128" t="s">
        <v>5</v>
      </c>
      <c r="F284" s="129"/>
      <c r="G284" s="130"/>
      <c r="H284" s="131"/>
      <c r="I284" s="127" t="s">
        <v>6</v>
      </c>
      <c r="J284" s="132"/>
    </row>
    <row r="285" spans="1:114" ht="15.75" thickBot="1">
      <c r="A285" s="249"/>
      <c r="B285" s="250"/>
      <c r="C285" s="251"/>
      <c r="D285" s="133" t="s">
        <v>7</v>
      </c>
      <c r="E285" s="133" t="s">
        <v>8</v>
      </c>
      <c r="F285" s="133" t="s">
        <v>9</v>
      </c>
      <c r="G285" s="133" t="s">
        <v>10</v>
      </c>
      <c r="H285" s="134" t="s">
        <v>11</v>
      </c>
      <c r="I285" s="134" t="s">
        <v>12</v>
      </c>
      <c r="J285" s="135"/>
    </row>
    <row r="286" spans="1:114">
      <c r="A286" s="136"/>
      <c r="B286" s="154" t="s">
        <v>13</v>
      </c>
      <c r="C286" s="155"/>
      <c r="D286" s="83"/>
      <c r="E286" s="157"/>
      <c r="F286" s="123"/>
      <c r="G286" s="156"/>
      <c r="H286" s="123"/>
      <c r="I286" s="156"/>
      <c r="J286" s="132"/>
    </row>
    <row r="287" spans="1:114" s="36" customFormat="1">
      <c r="A287" s="136" t="s">
        <v>177</v>
      </c>
      <c r="B287" s="140"/>
      <c r="C287" s="141" t="s">
        <v>395</v>
      </c>
      <c r="D287" s="148"/>
      <c r="E287" s="138"/>
      <c r="F287" s="137">
        <v>8</v>
      </c>
      <c r="G287" s="84">
        <v>6.6</v>
      </c>
      <c r="H287" s="84">
        <v>26</v>
      </c>
      <c r="I287" s="142">
        <v>195.4</v>
      </c>
      <c r="J287" s="132" t="s">
        <v>190</v>
      </c>
      <c r="K287" s="89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76"/>
      <c r="CB287" s="76"/>
      <c r="CC287" s="76"/>
      <c r="CD287" s="76"/>
      <c r="CE287" s="76"/>
      <c r="CF287" s="76"/>
      <c r="CG287" s="76"/>
      <c r="CH287" s="76"/>
      <c r="CI287" s="76"/>
      <c r="CJ287" s="76"/>
      <c r="CK287" s="76"/>
      <c r="CL287" s="76"/>
      <c r="CM287" s="76"/>
      <c r="CN287" s="76"/>
      <c r="CO287" s="76"/>
      <c r="CP287" s="76"/>
      <c r="CQ287" s="76"/>
      <c r="CR287" s="76"/>
      <c r="CS287" s="76"/>
      <c r="CT287" s="76"/>
      <c r="CU287" s="76"/>
      <c r="CV287" s="76"/>
      <c r="CW287" s="76"/>
      <c r="CX287" s="76"/>
      <c r="CY287" s="76"/>
      <c r="CZ287" s="76"/>
      <c r="DA287" s="76"/>
      <c r="DB287" s="76"/>
      <c r="DC287" s="76"/>
      <c r="DD287" s="76"/>
      <c r="DE287" s="76"/>
      <c r="DF287" s="76"/>
      <c r="DG287" s="76"/>
      <c r="DH287" s="76"/>
      <c r="DI287" s="76"/>
    </row>
    <row r="288" spans="1:114" s="36" customFormat="1">
      <c r="A288" s="136"/>
      <c r="B288" s="140" t="s">
        <v>101</v>
      </c>
      <c r="C288" s="141"/>
      <c r="D288" s="137">
        <v>30</v>
      </c>
      <c r="E288" s="84">
        <v>30</v>
      </c>
      <c r="F288" s="137"/>
      <c r="G288" s="84"/>
      <c r="H288" s="84"/>
      <c r="I288" s="142"/>
      <c r="J288" s="185"/>
      <c r="K288" s="89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76"/>
      <c r="CB288" s="76"/>
      <c r="CC288" s="76"/>
      <c r="CD288" s="76"/>
      <c r="CE288" s="76"/>
      <c r="CF288" s="76"/>
      <c r="CG288" s="76"/>
      <c r="CH288" s="76"/>
      <c r="CI288" s="76"/>
      <c r="CJ288" s="76"/>
      <c r="CK288" s="76"/>
      <c r="CL288" s="76"/>
      <c r="CM288" s="76"/>
      <c r="CN288" s="76"/>
      <c r="CO288" s="76"/>
      <c r="CP288" s="76"/>
      <c r="CQ288" s="76"/>
      <c r="CR288" s="76"/>
      <c r="CS288" s="76"/>
      <c r="CT288" s="76"/>
      <c r="CU288" s="76"/>
      <c r="CV288" s="76"/>
      <c r="CW288" s="76"/>
      <c r="CX288" s="76"/>
      <c r="CY288" s="76"/>
      <c r="CZ288" s="76"/>
      <c r="DA288" s="76"/>
      <c r="DB288" s="76"/>
      <c r="DC288" s="76"/>
      <c r="DD288" s="76"/>
      <c r="DE288" s="76"/>
      <c r="DF288" s="76"/>
      <c r="DG288" s="76"/>
      <c r="DH288" s="76"/>
      <c r="DI288" s="76"/>
    </row>
    <row r="289" spans="1:130" s="36" customFormat="1">
      <c r="A289" s="136"/>
      <c r="B289" s="140" t="s">
        <v>16</v>
      </c>
      <c r="C289" s="141"/>
      <c r="D289" s="137">
        <v>88</v>
      </c>
      <c r="E289" s="84">
        <v>88</v>
      </c>
      <c r="F289" s="137"/>
      <c r="G289" s="84"/>
      <c r="H289" s="84"/>
      <c r="I289" s="142"/>
      <c r="J289" s="185"/>
      <c r="K289" s="89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76"/>
      <c r="CB289" s="76"/>
      <c r="CC289" s="76"/>
      <c r="CD289" s="76"/>
      <c r="CE289" s="76"/>
      <c r="CF289" s="76"/>
      <c r="CG289" s="76"/>
      <c r="CH289" s="76"/>
      <c r="CI289" s="76"/>
      <c r="CJ289" s="76"/>
      <c r="CK289" s="76"/>
      <c r="CL289" s="76"/>
      <c r="CM289" s="76"/>
      <c r="CN289" s="76"/>
      <c r="CO289" s="76"/>
      <c r="CP289" s="76"/>
      <c r="CQ289" s="76"/>
      <c r="CR289" s="76"/>
      <c r="CS289" s="76"/>
      <c r="CT289" s="76"/>
      <c r="CU289" s="76"/>
      <c r="CV289" s="76"/>
      <c r="CW289" s="76"/>
      <c r="CX289" s="76"/>
      <c r="CY289" s="76"/>
      <c r="CZ289" s="76"/>
      <c r="DA289" s="76"/>
      <c r="DB289" s="76"/>
      <c r="DC289" s="76"/>
      <c r="DD289" s="76"/>
      <c r="DE289" s="76"/>
      <c r="DF289" s="76"/>
      <c r="DG289" s="76"/>
      <c r="DH289" s="76"/>
      <c r="DI289" s="76"/>
    </row>
    <row r="290" spans="1:130" s="36" customFormat="1">
      <c r="A290" s="136"/>
      <c r="B290" s="140" t="s">
        <v>17</v>
      </c>
      <c r="C290" s="141"/>
      <c r="D290" s="137">
        <v>88</v>
      </c>
      <c r="E290" s="84">
        <v>88</v>
      </c>
      <c r="F290" s="137"/>
      <c r="G290" s="84"/>
      <c r="H290" s="84"/>
      <c r="I290" s="142"/>
      <c r="J290" s="185"/>
      <c r="K290" s="89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  <c r="AG290" s="76"/>
      <c r="AH290" s="76"/>
      <c r="AI290" s="76"/>
      <c r="AJ290" s="76"/>
      <c r="AK290" s="76"/>
      <c r="AL290" s="76"/>
      <c r="AM290" s="76"/>
      <c r="AN290" s="76"/>
      <c r="AO290" s="76"/>
      <c r="AP290" s="76"/>
      <c r="AQ290" s="76"/>
      <c r="AR290" s="76"/>
      <c r="AS290" s="76"/>
      <c r="AT290" s="76"/>
      <c r="AU290" s="76"/>
      <c r="AV290" s="76"/>
      <c r="AW290" s="76"/>
      <c r="AX290" s="76"/>
      <c r="AY290" s="76"/>
      <c r="AZ290" s="76"/>
      <c r="BA290" s="76"/>
      <c r="BB290" s="76"/>
      <c r="BC290" s="76"/>
      <c r="BD290" s="76"/>
      <c r="BE290" s="76"/>
      <c r="BF290" s="76"/>
      <c r="BG290" s="76"/>
      <c r="BH290" s="76"/>
      <c r="BI290" s="76"/>
      <c r="BJ290" s="76"/>
      <c r="BK290" s="76"/>
      <c r="BL290" s="76"/>
      <c r="BM290" s="76"/>
      <c r="BN290" s="76"/>
      <c r="BO290" s="76"/>
      <c r="BP290" s="76"/>
      <c r="BQ290" s="76"/>
      <c r="BR290" s="76"/>
      <c r="BS290" s="76"/>
      <c r="BT290" s="76"/>
      <c r="BU290" s="76"/>
      <c r="BV290" s="76"/>
      <c r="BW290" s="76"/>
      <c r="BX290" s="76"/>
      <c r="BY290" s="76"/>
      <c r="BZ290" s="76"/>
      <c r="CA290" s="76"/>
      <c r="CB290" s="76"/>
      <c r="CC290" s="76"/>
      <c r="CD290" s="76"/>
      <c r="CE290" s="76"/>
      <c r="CF290" s="76"/>
      <c r="CG290" s="76"/>
      <c r="CH290" s="76"/>
      <c r="CI290" s="76"/>
      <c r="CJ290" s="76"/>
      <c r="CK290" s="76"/>
      <c r="CL290" s="76"/>
      <c r="CM290" s="76"/>
      <c r="CN290" s="76"/>
      <c r="CO290" s="76"/>
      <c r="CP290" s="76"/>
      <c r="CQ290" s="76"/>
      <c r="CR290" s="76"/>
      <c r="CS290" s="76"/>
      <c r="CT290" s="76"/>
      <c r="CU290" s="76"/>
      <c r="CV290" s="76"/>
      <c r="CW290" s="76"/>
      <c r="CX290" s="76"/>
      <c r="CY290" s="76"/>
      <c r="CZ290" s="76"/>
      <c r="DA290" s="76"/>
      <c r="DB290" s="76"/>
      <c r="DC290" s="76"/>
      <c r="DD290" s="76"/>
      <c r="DE290" s="76"/>
      <c r="DF290" s="76"/>
      <c r="DG290" s="76"/>
      <c r="DH290" s="76"/>
      <c r="DI290" s="76"/>
    </row>
    <row r="291" spans="1:130" s="36" customFormat="1">
      <c r="A291" s="136"/>
      <c r="B291" s="140" t="s">
        <v>18</v>
      </c>
      <c r="C291" s="141"/>
      <c r="D291" s="137">
        <v>1</v>
      </c>
      <c r="E291" s="84">
        <v>1</v>
      </c>
      <c r="F291" s="137"/>
      <c r="G291" s="84"/>
      <c r="H291" s="84"/>
      <c r="I291" s="142"/>
      <c r="J291" s="185"/>
      <c r="K291" s="89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  <c r="AG291" s="76"/>
      <c r="AH291" s="76"/>
      <c r="AI291" s="76"/>
      <c r="AJ291" s="76"/>
      <c r="AK291" s="76"/>
      <c r="AL291" s="76"/>
      <c r="AM291" s="76"/>
      <c r="AN291" s="76"/>
      <c r="AO291" s="76"/>
      <c r="AP291" s="76"/>
      <c r="AQ291" s="76"/>
      <c r="AR291" s="76"/>
      <c r="AS291" s="76"/>
      <c r="AT291" s="76"/>
      <c r="AU291" s="76"/>
      <c r="AV291" s="76"/>
      <c r="AW291" s="76"/>
      <c r="AX291" s="76"/>
      <c r="AY291" s="76"/>
      <c r="AZ291" s="76"/>
      <c r="BA291" s="76"/>
      <c r="BB291" s="76"/>
      <c r="BC291" s="76"/>
      <c r="BD291" s="76"/>
      <c r="BE291" s="76"/>
      <c r="BF291" s="76"/>
      <c r="BG291" s="76"/>
      <c r="BH291" s="76"/>
      <c r="BI291" s="76"/>
      <c r="BJ291" s="76"/>
      <c r="BK291" s="76"/>
      <c r="BL291" s="76"/>
      <c r="BM291" s="76"/>
      <c r="BN291" s="76"/>
      <c r="BO291" s="76"/>
      <c r="BP291" s="76"/>
      <c r="BQ291" s="76"/>
      <c r="BR291" s="76"/>
      <c r="BS291" s="76"/>
      <c r="BT291" s="76"/>
      <c r="BU291" s="76"/>
      <c r="BV291" s="76"/>
      <c r="BW291" s="76"/>
      <c r="BX291" s="76"/>
      <c r="BY291" s="76"/>
      <c r="BZ291" s="76"/>
      <c r="CA291" s="76"/>
      <c r="CB291" s="76"/>
      <c r="CC291" s="76"/>
      <c r="CD291" s="76"/>
      <c r="CE291" s="76"/>
      <c r="CF291" s="76"/>
      <c r="CG291" s="76"/>
      <c r="CH291" s="76"/>
      <c r="CI291" s="76"/>
      <c r="CJ291" s="76"/>
      <c r="CK291" s="76"/>
      <c r="CL291" s="76"/>
      <c r="CM291" s="76"/>
      <c r="CN291" s="76"/>
      <c r="CO291" s="76"/>
      <c r="CP291" s="76"/>
      <c r="CQ291" s="76"/>
      <c r="CR291" s="76"/>
      <c r="CS291" s="76"/>
      <c r="CT291" s="76"/>
      <c r="CU291" s="76"/>
      <c r="CV291" s="76"/>
      <c r="CW291" s="76"/>
      <c r="CX291" s="76"/>
      <c r="CY291" s="76"/>
      <c r="CZ291" s="76"/>
      <c r="DA291" s="76"/>
      <c r="DB291" s="76"/>
      <c r="DC291" s="76"/>
      <c r="DD291" s="76"/>
      <c r="DE291" s="76"/>
      <c r="DF291" s="76"/>
      <c r="DG291" s="76"/>
      <c r="DH291" s="76"/>
      <c r="DI291" s="76"/>
    </row>
    <row r="292" spans="1:130" s="36" customFormat="1">
      <c r="A292" s="136"/>
      <c r="B292" s="140" t="s">
        <v>19</v>
      </c>
      <c r="C292" s="141"/>
      <c r="D292" s="137">
        <v>1</v>
      </c>
      <c r="E292" s="84">
        <v>1</v>
      </c>
      <c r="F292" s="137"/>
      <c r="G292" s="84"/>
      <c r="H292" s="84"/>
      <c r="I292" s="142"/>
      <c r="J292" s="185"/>
      <c r="K292" s="89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76"/>
      <c r="CB292" s="76"/>
      <c r="CC292" s="76"/>
      <c r="CD292" s="76"/>
      <c r="CE292" s="76"/>
      <c r="CF292" s="76"/>
      <c r="CG292" s="76"/>
      <c r="CH292" s="76"/>
      <c r="CI292" s="76"/>
      <c r="CJ292" s="76"/>
      <c r="CK292" s="76"/>
      <c r="CL292" s="76"/>
      <c r="CM292" s="76"/>
      <c r="CN292" s="76"/>
      <c r="CO292" s="76"/>
      <c r="CP292" s="76"/>
      <c r="CQ292" s="76"/>
      <c r="CR292" s="76"/>
      <c r="CS292" s="76"/>
      <c r="CT292" s="76"/>
      <c r="CU292" s="76"/>
      <c r="CV292" s="76"/>
      <c r="CW292" s="76"/>
      <c r="CX292" s="76"/>
      <c r="CY292" s="76"/>
      <c r="CZ292" s="76"/>
      <c r="DA292" s="76"/>
      <c r="DB292" s="76"/>
      <c r="DC292" s="76"/>
      <c r="DD292" s="76"/>
      <c r="DE292" s="76"/>
      <c r="DF292" s="76"/>
      <c r="DG292" s="76"/>
      <c r="DH292" s="76"/>
      <c r="DI292" s="76"/>
    </row>
    <row r="293" spans="1:130" s="36" customFormat="1">
      <c r="A293" s="136"/>
      <c r="B293" s="140" t="s">
        <v>20</v>
      </c>
      <c r="C293" s="141"/>
      <c r="D293" s="137">
        <v>3</v>
      </c>
      <c r="E293" s="84">
        <v>3</v>
      </c>
      <c r="F293" s="137"/>
      <c r="G293" s="84"/>
      <c r="H293" s="84"/>
      <c r="I293" s="142"/>
      <c r="J293" s="185"/>
      <c r="K293" s="89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76"/>
      <c r="CB293" s="76"/>
      <c r="CC293" s="76"/>
      <c r="CD293" s="76"/>
      <c r="CE293" s="76"/>
      <c r="CF293" s="76"/>
      <c r="CG293" s="76"/>
      <c r="CH293" s="76"/>
      <c r="CI293" s="76"/>
      <c r="CJ293" s="76"/>
      <c r="CK293" s="76"/>
      <c r="CL293" s="76"/>
      <c r="CM293" s="76"/>
      <c r="CN293" s="76"/>
      <c r="CO293" s="76"/>
      <c r="CP293" s="76"/>
      <c r="CQ293" s="76"/>
      <c r="CR293" s="76"/>
      <c r="CS293" s="76"/>
      <c r="CT293" s="76"/>
      <c r="CU293" s="76"/>
      <c r="CV293" s="76"/>
      <c r="CW293" s="76"/>
      <c r="CX293" s="76"/>
      <c r="CY293" s="76"/>
      <c r="CZ293" s="76"/>
      <c r="DA293" s="76"/>
      <c r="DB293" s="76"/>
      <c r="DC293" s="76"/>
      <c r="DD293" s="76"/>
      <c r="DE293" s="76"/>
      <c r="DF293" s="76"/>
      <c r="DG293" s="76"/>
      <c r="DH293" s="76"/>
      <c r="DI293" s="76"/>
    </row>
    <row r="294" spans="1:130">
      <c r="A294" s="136" t="s">
        <v>21</v>
      </c>
      <c r="C294" s="82">
        <v>180</v>
      </c>
      <c r="D294" s="138"/>
      <c r="E294" s="138"/>
      <c r="F294" s="137">
        <v>1.2166666666666666</v>
      </c>
      <c r="G294" s="84">
        <v>1.3416666666666668</v>
      </c>
      <c r="H294" s="84">
        <v>11.941666666666666</v>
      </c>
      <c r="I294" s="137">
        <v>65</v>
      </c>
      <c r="J294" s="132" t="s">
        <v>330</v>
      </c>
    </row>
    <row r="295" spans="1:130">
      <c r="A295" s="136"/>
      <c r="B295" s="81" t="s">
        <v>22</v>
      </c>
      <c r="C295" s="82"/>
      <c r="D295" s="84">
        <v>1.5</v>
      </c>
      <c r="E295" s="84">
        <v>1.5</v>
      </c>
      <c r="F295" s="137"/>
      <c r="G295" s="137"/>
      <c r="H295" s="137"/>
      <c r="I295" s="137"/>
      <c r="J295" s="132"/>
    </row>
    <row r="296" spans="1:130">
      <c r="A296" s="136"/>
      <c r="B296" s="81" t="s">
        <v>18</v>
      </c>
      <c r="C296" s="82"/>
      <c r="D296" s="84">
        <v>8</v>
      </c>
      <c r="E296" s="84">
        <v>8</v>
      </c>
      <c r="F296" s="137"/>
      <c r="G296" s="84"/>
      <c r="H296" s="84"/>
      <c r="I296" s="137"/>
      <c r="J296" s="132"/>
    </row>
    <row r="297" spans="1:130">
      <c r="A297" s="86"/>
      <c r="B297" s="81" t="s">
        <v>16</v>
      </c>
      <c r="C297" s="82"/>
      <c r="D297" s="84">
        <v>90</v>
      </c>
      <c r="E297" s="84">
        <v>90</v>
      </c>
      <c r="F297" s="137"/>
      <c r="G297" s="84"/>
      <c r="H297" s="84"/>
      <c r="I297" s="137"/>
      <c r="J297" s="132"/>
    </row>
    <row r="298" spans="1:130">
      <c r="A298" s="86"/>
      <c r="B298" s="81" t="s">
        <v>17</v>
      </c>
      <c r="C298" s="82"/>
      <c r="D298" s="84">
        <v>108</v>
      </c>
      <c r="E298" s="84">
        <v>108</v>
      </c>
      <c r="F298" s="137"/>
      <c r="G298" s="84"/>
      <c r="H298" s="84"/>
      <c r="I298" s="137"/>
      <c r="J298" s="132"/>
    </row>
    <row r="299" spans="1:130" s="26" customFormat="1">
      <c r="A299" s="136" t="s">
        <v>65</v>
      </c>
      <c r="B299" s="81"/>
      <c r="C299" s="147" t="s">
        <v>394</v>
      </c>
      <c r="D299" s="138"/>
      <c r="E299" s="138"/>
      <c r="F299" s="137">
        <v>4</v>
      </c>
      <c r="G299" s="84">
        <v>6</v>
      </c>
      <c r="H299" s="83">
        <v>12.83</v>
      </c>
      <c r="I299" s="137">
        <v>122</v>
      </c>
      <c r="J299" s="132" t="s">
        <v>245</v>
      </c>
      <c r="K299" s="89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  <c r="CL299" s="71"/>
      <c r="CM299" s="71"/>
      <c r="CN299" s="71"/>
      <c r="CO299" s="71"/>
      <c r="CP299" s="71"/>
      <c r="CQ299" s="71"/>
      <c r="CR299" s="71"/>
      <c r="CS299" s="71"/>
      <c r="CT299" s="71"/>
      <c r="CU299" s="71"/>
      <c r="CV299" s="71"/>
      <c r="CW299" s="71"/>
      <c r="CX299" s="71"/>
      <c r="CY299" s="71"/>
      <c r="CZ299" s="71"/>
      <c r="DA299" s="71"/>
      <c r="DB299" s="71"/>
      <c r="DC299" s="71"/>
      <c r="DD299" s="71"/>
      <c r="DE299" s="71"/>
      <c r="DF299" s="71"/>
      <c r="DG299" s="71"/>
      <c r="DH299" s="71"/>
      <c r="DI299" s="71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</row>
    <row r="300" spans="1:130" s="26" customFormat="1">
      <c r="A300" s="136"/>
      <c r="B300" s="81" t="s">
        <v>25</v>
      </c>
      <c r="C300" s="82"/>
      <c r="D300" s="84">
        <v>25</v>
      </c>
      <c r="E300" s="84">
        <v>25</v>
      </c>
      <c r="F300" s="137"/>
      <c r="G300" s="84"/>
      <c r="H300" s="84"/>
      <c r="I300" s="137"/>
      <c r="J300" s="132"/>
      <c r="K300" s="89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1"/>
      <c r="CH300" s="71"/>
      <c r="CI300" s="71"/>
      <c r="CJ300" s="71"/>
      <c r="CK300" s="71"/>
      <c r="CL300" s="71"/>
      <c r="CM300" s="71"/>
      <c r="CN300" s="71"/>
      <c r="CO300" s="71"/>
      <c r="CP300" s="71"/>
      <c r="CQ300" s="71"/>
      <c r="CR300" s="71"/>
      <c r="CS300" s="71"/>
      <c r="CT300" s="71"/>
      <c r="CU300" s="71"/>
      <c r="CV300" s="71"/>
      <c r="CW300" s="71"/>
      <c r="CX300" s="71"/>
      <c r="CY300" s="71"/>
      <c r="CZ300" s="71"/>
      <c r="DA300" s="71"/>
      <c r="DB300" s="71"/>
      <c r="DC300" s="71"/>
      <c r="DD300" s="71"/>
      <c r="DE300" s="71"/>
      <c r="DF300" s="71"/>
      <c r="DG300" s="71"/>
      <c r="DH300" s="71"/>
      <c r="DI300" s="71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</row>
    <row r="301" spans="1:130" s="26" customFormat="1">
      <c r="A301" s="136"/>
      <c r="B301" s="81" t="s">
        <v>66</v>
      </c>
      <c r="C301" s="82"/>
      <c r="D301" s="137">
        <v>7.14</v>
      </c>
      <c r="E301" s="84">
        <v>7</v>
      </c>
      <c r="F301" s="137"/>
      <c r="G301" s="84"/>
      <c r="H301" s="84"/>
      <c r="I301" s="137"/>
      <c r="J301" s="132"/>
      <c r="K301" s="89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1"/>
      <c r="CH301" s="71"/>
      <c r="CI301" s="71"/>
      <c r="CJ301" s="71"/>
      <c r="CK301" s="71"/>
      <c r="CL301" s="71"/>
      <c r="CM301" s="71"/>
      <c r="CN301" s="71"/>
      <c r="CO301" s="71"/>
      <c r="CP301" s="71"/>
      <c r="CQ301" s="71"/>
      <c r="CR301" s="71"/>
      <c r="CS301" s="71"/>
      <c r="CT301" s="71"/>
      <c r="CU301" s="71"/>
      <c r="CV301" s="71"/>
      <c r="CW301" s="71"/>
      <c r="CX301" s="71"/>
      <c r="CY301" s="71"/>
      <c r="CZ301" s="71"/>
      <c r="DA301" s="71"/>
      <c r="DB301" s="71"/>
      <c r="DC301" s="71"/>
      <c r="DD301" s="71"/>
      <c r="DE301" s="71"/>
      <c r="DF301" s="71"/>
      <c r="DG301" s="71"/>
      <c r="DH301" s="71"/>
      <c r="DI301" s="7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</row>
    <row r="302" spans="1:130" s="26" customFormat="1" ht="15.75" thickBot="1">
      <c r="A302" s="186"/>
      <c r="B302" s="81" t="s">
        <v>20</v>
      </c>
      <c r="C302" s="82"/>
      <c r="D302" s="84">
        <v>3</v>
      </c>
      <c r="E302" s="84">
        <v>3</v>
      </c>
      <c r="F302" s="187" t="s">
        <v>1</v>
      </c>
      <c r="G302" s="166"/>
      <c r="H302" s="166"/>
      <c r="I302" s="184"/>
      <c r="J302" s="132"/>
      <c r="K302" s="89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  <c r="CM302" s="71"/>
      <c r="CN302" s="71"/>
      <c r="CO302" s="71"/>
      <c r="CP302" s="71"/>
      <c r="CQ302" s="71"/>
      <c r="CR302" s="71"/>
      <c r="CS302" s="71"/>
      <c r="CT302" s="71"/>
      <c r="CU302" s="71"/>
      <c r="CV302" s="71"/>
      <c r="CW302" s="71"/>
      <c r="CX302" s="71"/>
      <c r="CY302" s="71"/>
      <c r="CZ302" s="71"/>
      <c r="DA302" s="71"/>
      <c r="DB302" s="71"/>
      <c r="DC302" s="71"/>
      <c r="DD302" s="71"/>
      <c r="DE302" s="71"/>
      <c r="DF302" s="71"/>
      <c r="DG302" s="71"/>
      <c r="DH302" s="71"/>
      <c r="DI302" s="71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</row>
    <row r="303" spans="1:130" ht="15.75" thickBot="1">
      <c r="A303" s="149" t="s">
        <v>26</v>
      </c>
      <c r="B303" s="150"/>
      <c r="C303" s="151">
        <v>418</v>
      </c>
      <c r="D303" s="134"/>
      <c r="E303" s="133"/>
      <c r="F303" s="133">
        <f>SUM(F286:F302)</f>
        <v>13.216666666666667</v>
      </c>
      <c r="G303" s="133">
        <f>SUM(G286:G302)</f>
        <v>13.941666666666666</v>
      </c>
      <c r="H303" s="133">
        <f>SUM(H286:H302)</f>
        <v>50.771666666666661</v>
      </c>
      <c r="I303" s="133">
        <f>SUM(I286:I302)</f>
        <v>382.4</v>
      </c>
      <c r="J303" s="135"/>
    </row>
    <row r="304" spans="1:130" s="26" customFormat="1">
      <c r="A304" s="136" t="s">
        <v>48</v>
      </c>
      <c r="B304" s="140"/>
      <c r="C304" s="82">
        <v>100</v>
      </c>
      <c r="D304" s="188">
        <v>114</v>
      </c>
      <c r="E304" s="82">
        <v>100</v>
      </c>
      <c r="F304" s="137">
        <v>0.4</v>
      </c>
      <c r="G304" s="84">
        <v>0.4</v>
      </c>
      <c r="H304" s="142">
        <v>12</v>
      </c>
      <c r="I304" s="84">
        <v>53.2</v>
      </c>
      <c r="J304" s="132" t="s">
        <v>274</v>
      </c>
      <c r="K304" s="89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1"/>
      <c r="CG304" s="71"/>
      <c r="CH304" s="71"/>
      <c r="CI304" s="71"/>
      <c r="CJ304" s="71"/>
      <c r="CK304" s="71"/>
      <c r="CL304" s="71"/>
      <c r="CM304" s="71"/>
      <c r="CN304" s="71"/>
      <c r="CO304" s="71"/>
      <c r="CP304" s="71"/>
      <c r="CQ304" s="71"/>
      <c r="CR304" s="71"/>
      <c r="CS304" s="71"/>
      <c r="CT304" s="71"/>
      <c r="CU304" s="71"/>
      <c r="CV304" s="71"/>
      <c r="CW304" s="71"/>
      <c r="CX304" s="71"/>
      <c r="CY304" s="71"/>
      <c r="CZ304" s="71"/>
      <c r="DA304" s="71"/>
      <c r="DB304" s="71"/>
      <c r="DC304" s="71"/>
      <c r="DD304" s="71"/>
      <c r="DE304" s="71"/>
      <c r="DF304" s="71"/>
      <c r="DG304" s="71"/>
      <c r="DH304" s="71"/>
      <c r="DI304" s="71"/>
    </row>
    <row r="305" spans="1:114" s="26" customFormat="1" ht="15.75" thickBot="1">
      <c r="A305" s="136" t="s">
        <v>192</v>
      </c>
      <c r="B305" s="140"/>
      <c r="C305" s="82"/>
      <c r="D305" s="188"/>
      <c r="E305" s="82"/>
      <c r="F305" s="137"/>
      <c r="G305" s="84"/>
      <c r="H305" s="142"/>
      <c r="I305" s="84"/>
      <c r="J305" s="132"/>
      <c r="K305" s="89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  <c r="CE305" s="71"/>
      <c r="CF305" s="71"/>
      <c r="CG305" s="71"/>
      <c r="CH305" s="71"/>
      <c r="CI305" s="71"/>
      <c r="CJ305" s="71"/>
      <c r="CK305" s="71"/>
      <c r="CL305" s="71"/>
      <c r="CM305" s="71"/>
      <c r="CN305" s="71"/>
      <c r="CO305" s="71"/>
      <c r="CP305" s="71"/>
      <c r="CQ305" s="71"/>
      <c r="CR305" s="71"/>
      <c r="CS305" s="71"/>
      <c r="CT305" s="71"/>
      <c r="CU305" s="71"/>
      <c r="CV305" s="71"/>
      <c r="CW305" s="71"/>
      <c r="CX305" s="71"/>
      <c r="CY305" s="71"/>
      <c r="CZ305" s="71"/>
      <c r="DA305" s="71"/>
      <c r="DB305" s="71"/>
      <c r="DC305" s="71"/>
      <c r="DD305" s="71"/>
      <c r="DE305" s="71"/>
      <c r="DF305" s="71"/>
      <c r="DG305" s="71"/>
      <c r="DH305" s="71"/>
      <c r="DI305" s="71"/>
    </row>
    <row r="306" spans="1:114" ht="15.75" thickBot="1">
      <c r="A306" s="149" t="s">
        <v>26</v>
      </c>
      <c r="B306" s="150"/>
      <c r="C306" s="151">
        <f>SUM(C304)</f>
        <v>100</v>
      </c>
      <c r="D306" s="205"/>
      <c r="E306" s="152"/>
      <c r="F306" s="133">
        <f>SUM(F304)</f>
        <v>0.4</v>
      </c>
      <c r="G306" s="133">
        <f t="shared" ref="G306:I306" si="3">SUM(G304)</f>
        <v>0.4</v>
      </c>
      <c r="H306" s="133">
        <f t="shared" si="3"/>
        <v>12</v>
      </c>
      <c r="I306" s="133">
        <f t="shared" si="3"/>
        <v>53.2</v>
      </c>
      <c r="J306" s="135"/>
    </row>
    <row r="307" spans="1:114" ht="15.75" thickBot="1">
      <c r="A307" s="153"/>
      <c r="B307" s="154"/>
      <c r="C307" s="155">
        <v>518</v>
      </c>
      <c r="D307" s="206"/>
      <c r="E307" s="157"/>
      <c r="F307" s="156">
        <f>F303+F306</f>
        <v>13.616666666666667</v>
      </c>
      <c r="G307" s="156">
        <f>G303+G306</f>
        <v>14.341666666666667</v>
      </c>
      <c r="H307" s="156">
        <f>H303+H306</f>
        <v>62.771666666666661</v>
      </c>
      <c r="I307" s="156">
        <f>I303+I306</f>
        <v>435.59999999999997</v>
      </c>
      <c r="J307" s="132"/>
    </row>
    <row r="308" spans="1:114">
      <c r="A308" s="153"/>
      <c r="B308" s="154" t="s">
        <v>28</v>
      </c>
      <c r="C308" s="155"/>
      <c r="D308" s="156"/>
      <c r="E308" s="157"/>
      <c r="F308" s="156"/>
      <c r="G308" s="123"/>
      <c r="H308" s="156"/>
      <c r="I308" s="124"/>
      <c r="J308" s="132"/>
    </row>
    <row r="309" spans="1:114">
      <c r="A309" s="159" t="s">
        <v>432</v>
      </c>
      <c r="B309" s="160"/>
      <c r="C309" s="161">
        <v>50</v>
      </c>
      <c r="D309" s="207"/>
      <c r="E309" s="208"/>
      <c r="F309" s="142">
        <v>0.75</v>
      </c>
      <c r="G309" s="84">
        <v>0.06</v>
      </c>
      <c r="H309" s="142">
        <v>8.5</v>
      </c>
      <c r="I309" s="84">
        <v>37</v>
      </c>
      <c r="J309" s="84" t="s">
        <v>433</v>
      </c>
      <c r="DB309"/>
      <c r="DC309"/>
      <c r="DD309"/>
      <c r="DE309"/>
      <c r="DF309"/>
      <c r="DG309"/>
      <c r="DH309"/>
      <c r="DI309"/>
    </row>
    <row r="310" spans="1:114">
      <c r="A310" s="159"/>
      <c r="B310" s="160" t="s">
        <v>32</v>
      </c>
      <c r="C310" s="209"/>
      <c r="D310" s="210">
        <v>66.5</v>
      </c>
      <c r="E310" s="161">
        <v>50</v>
      </c>
      <c r="F310" s="142"/>
      <c r="G310" s="84"/>
      <c r="H310" s="142"/>
      <c r="I310" s="84"/>
      <c r="J310" s="132"/>
      <c r="DB310"/>
      <c r="DC310"/>
      <c r="DD310"/>
      <c r="DE310"/>
      <c r="DF310"/>
      <c r="DG310"/>
      <c r="DH310"/>
      <c r="DI310"/>
    </row>
    <row r="311" spans="1:114">
      <c r="A311" s="159"/>
      <c r="B311" s="160" t="s">
        <v>18</v>
      </c>
      <c r="C311" s="209"/>
      <c r="D311" s="210">
        <v>0.5</v>
      </c>
      <c r="E311" s="161">
        <v>0.5</v>
      </c>
      <c r="F311" s="142"/>
      <c r="G311" s="84"/>
      <c r="H311" s="142"/>
      <c r="I311" s="137"/>
      <c r="J311" s="132"/>
      <c r="DB311"/>
      <c r="DC311"/>
      <c r="DD311"/>
      <c r="DE311"/>
      <c r="DF311"/>
      <c r="DG311"/>
      <c r="DH311"/>
      <c r="DI311"/>
    </row>
    <row r="312" spans="1:114" s="26" customFormat="1" ht="30">
      <c r="A312" s="211" t="s">
        <v>358</v>
      </c>
      <c r="B312" s="212"/>
      <c r="C312" s="82" t="s">
        <v>14</v>
      </c>
      <c r="D312" s="84"/>
      <c r="E312" s="84"/>
      <c r="F312" s="137">
        <v>4.5999999999999996</v>
      </c>
      <c r="G312" s="137">
        <v>8</v>
      </c>
      <c r="H312" s="84">
        <v>23.8</v>
      </c>
      <c r="I312" s="137">
        <v>186</v>
      </c>
      <c r="J312" s="132" t="s">
        <v>418</v>
      </c>
      <c r="K312" s="89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1"/>
      <c r="CV312" s="71"/>
      <c r="CW312" s="71"/>
      <c r="CX312" s="71"/>
      <c r="CY312" s="71"/>
      <c r="CZ312" s="71"/>
      <c r="DA312" s="71"/>
      <c r="DB312" s="71"/>
      <c r="DC312" s="71"/>
      <c r="DD312" s="71"/>
      <c r="DE312" s="71"/>
      <c r="DF312" s="71"/>
      <c r="DG312" s="71"/>
      <c r="DH312" s="71"/>
      <c r="DI312" s="71"/>
      <c r="DJ312"/>
    </row>
    <row r="313" spans="1:114" s="26" customFormat="1">
      <c r="A313" s="136"/>
      <c r="B313" s="81" t="s">
        <v>42</v>
      </c>
      <c r="C313" s="82"/>
      <c r="D313" s="84">
        <v>50</v>
      </c>
      <c r="E313" s="84">
        <v>40</v>
      </c>
      <c r="F313" s="137"/>
      <c r="G313" s="137"/>
      <c r="H313" s="137"/>
      <c r="I313" s="137"/>
      <c r="J313" s="132"/>
      <c r="K313" s="89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  <c r="CV313" s="71"/>
      <c r="CW313" s="71"/>
      <c r="CX313" s="71"/>
      <c r="CY313" s="71"/>
      <c r="CZ313" s="71"/>
      <c r="DA313" s="71"/>
      <c r="DB313" s="71"/>
      <c r="DC313" s="71"/>
      <c r="DD313" s="71"/>
      <c r="DE313" s="71"/>
      <c r="DF313" s="71"/>
      <c r="DG313" s="71"/>
      <c r="DH313" s="71"/>
      <c r="DI313" s="71"/>
      <c r="DJ313"/>
    </row>
    <row r="314" spans="1:114" s="26" customFormat="1">
      <c r="A314" s="81"/>
      <c r="B314" s="81" t="s">
        <v>30</v>
      </c>
      <c r="C314" s="82"/>
      <c r="D314" s="83">
        <v>31.92</v>
      </c>
      <c r="E314" s="137">
        <v>24</v>
      </c>
      <c r="F314" s="137"/>
      <c r="G314" s="137"/>
      <c r="H314" s="137"/>
      <c r="I314" s="84"/>
      <c r="J314" s="132"/>
      <c r="K314" s="89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 s="71"/>
      <c r="CV314" s="71"/>
      <c r="CW314" s="71"/>
      <c r="CX314" s="71"/>
      <c r="CY314" s="71"/>
      <c r="CZ314" s="71"/>
      <c r="DA314" s="71"/>
      <c r="DB314" s="71"/>
      <c r="DC314" s="71"/>
      <c r="DD314" s="71"/>
      <c r="DE314" s="71"/>
      <c r="DF314" s="71"/>
      <c r="DG314" s="71"/>
      <c r="DH314" s="71"/>
      <c r="DI314" s="71"/>
      <c r="DJ314"/>
    </row>
    <row r="315" spans="1:114" s="26" customFormat="1">
      <c r="A315" s="136"/>
      <c r="B315" s="81" t="s">
        <v>32</v>
      </c>
      <c r="C315" s="82"/>
      <c r="D315" s="84">
        <v>10.64</v>
      </c>
      <c r="E315" s="84">
        <v>8</v>
      </c>
      <c r="F315" s="137"/>
      <c r="G315" s="137"/>
      <c r="H315" s="84"/>
      <c r="I315" s="137"/>
      <c r="J315" s="132"/>
      <c r="K315" s="89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1"/>
      <c r="CH315" s="71"/>
      <c r="CI315" s="71"/>
      <c r="CJ315" s="71"/>
      <c r="CK315" s="71"/>
      <c r="CL315" s="71"/>
      <c r="CM315" s="71"/>
      <c r="CN315" s="71"/>
      <c r="CO315" s="71"/>
      <c r="CP315" s="71"/>
      <c r="CQ315" s="71"/>
      <c r="CR315" s="71"/>
      <c r="CS315" s="71"/>
      <c r="CT315" s="71"/>
      <c r="CU315" s="71"/>
      <c r="CV315" s="71"/>
      <c r="CW315" s="71"/>
      <c r="CX315" s="71"/>
      <c r="CY315" s="71"/>
      <c r="CZ315" s="71"/>
      <c r="DA315" s="71"/>
      <c r="DB315" s="71"/>
      <c r="DC315" s="71"/>
      <c r="DD315" s="71"/>
      <c r="DE315" s="71"/>
      <c r="DF315" s="71"/>
      <c r="DG315" s="71"/>
      <c r="DH315" s="71"/>
      <c r="DI315" s="71"/>
      <c r="DJ315"/>
    </row>
    <row r="316" spans="1:114" s="26" customFormat="1">
      <c r="A316" s="136"/>
      <c r="B316" s="81" t="s">
        <v>33</v>
      </c>
      <c r="C316" s="82"/>
      <c r="D316" s="84">
        <v>9.52</v>
      </c>
      <c r="E316" s="84">
        <v>8</v>
      </c>
      <c r="F316" s="137"/>
      <c r="G316" s="137"/>
      <c r="H316" s="84"/>
      <c r="I316" s="137"/>
      <c r="J316" s="132"/>
      <c r="K316" s="89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  <c r="CM316" s="71"/>
      <c r="CN316" s="71"/>
      <c r="CO316" s="71"/>
      <c r="CP316" s="71"/>
      <c r="CQ316" s="71"/>
      <c r="CR316" s="71"/>
      <c r="CS316" s="71"/>
      <c r="CT316" s="71"/>
      <c r="CU316" s="71"/>
      <c r="CV316" s="71"/>
      <c r="CW316" s="71"/>
      <c r="CX316" s="71"/>
      <c r="CY316" s="71"/>
      <c r="CZ316" s="71"/>
      <c r="DA316" s="71"/>
      <c r="DB316" s="71"/>
      <c r="DC316" s="71"/>
      <c r="DD316" s="71"/>
      <c r="DE316" s="71"/>
      <c r="DF316" s="71"/>
      <c r="DG316" s="71"/>
      <c r="DH316" s="71"/>
      <c r="DI316" s="71"/>
      <c r="DJ316"/>
    </row>
    <row r="317" spans="1:114" s="26" customFormat="1">
      <c r="A317" s="136"/>
      <c r="B317" s="81" t="s">
        <v>34</v>
      </c>
      <c r="C317" s="82"/>
      <c r="D317" s="84">
        <v>3</v>
      </c>
      <c r="E317" s="84">
        <v>3</v>
      </c>
      <c r="F317" s="137"/>
      <c r="G317" s="137"/>
      <c r="H317" s="84"/>
      <c r="I317" s="137"/>
      <c r="J317" s="132"/>
      <c r="K317" s="89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 s="71"/>
      <c r="CR317" s="71"/>
      <c r="CS317" s="71"/>
      <c r="CT317" s="71"/>
      <c r="CU317" s="71"/>
      <c r="CV317" s="71"/>
      <c r="CW317" s="71"/>
      <c r="CX317" s="71"/>
      <c r="CY317" s="71"/>
      <c r="CZ317" s="71"/>
      <c r="DA317" s="71"/>
      <c r="DB317" s="71"/>
      <c r="DC317" s="71"/>
      <c r="DD317" s="71"/>
      <c r="DE317" s="71"/>
      <c r="DF317" s="71"/>
      <c r="DG317" s="71"/>
      <c r="DH317" s="71"/>
      <c r="DI317" s="71"/>
      <c r="DJ317"/>
    </row>
    <row r="318" spans="1:114" s="26" customFormat="1">
      <c r="A318" s="136"/>
      <c r="B318" s="81" t="s">
        <v>36</v>
      </c>
      <c r="C318" s="82"/>
      <c r="D318" s="84">
        <v>5</v>
      </c>
      <c r="E318" s="84">
        <v>5</v>
      </c>
      <c r="F318" s="137"/>
      <c r="G318" s="137"/>
      <c r="H318" s="84"/>
      <c r="I318" s="137"/>
      <c r="J318" s="132"/>
      <c r="K318" s="89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 s="71"/>
      <c r="CR318" s="71"/>
      <c r="CS318" s="71"/>
      <c r="CT318" s="71"/>
      <c r="CU318" s="71"/>
      <c r="CV318" s="71"/>
      <c r="CW318" s="71"/>
      <c r="CX318" s="71"/>
      <c r="CY318" s="71"/>
      <c r="CZ318" s="71"/>
      <c r="DA318" s="71"/>
      <c r="DB318" s="71"/>
      <c r="DC318" s="71"/>
      <c r="DD318" s="71"/>
      <c r="DE318" s="71"/>
      <c r="DF318" s="71"/>
      <c r="DG318" s="71"/>
      <c r="DH318" s="71"/>
      <c r="DI318" s="71"/>
      <c r="DJ318"/>
    </row>
    <row r="319" spans="1:114" s="26" customFormat="1">
      <c r="A319" s="136"/>
      <c r="B319" s="81" t="s">
        <v>19</v>
      </c>
      <c r="C319" s="82"/>
      <c r="D319" s="84">
        <v>1.2</v>
      </c>
      <c r="E319" s="84">
        <v>1.2</v>
      </c>
      <c r="F319" s="137"/>
      <c r="G319" s="137"/>
      <c r="H319" s="84"/>
      <c r="I319" s="137"/>
      <c r="J319" s="132"/>
      <c r="K319" s="89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  <c r="CT319" s="71"/>
      <c r="CU319" s="71"/>
      <c r="CV319" s="71"/>
      <c r="CW319" s="71"/>
      <c r="CX319" s="71"/>
      <c r="CY319" s="71"/>
      <c r="CZ319" s="71"/>
      <c r="DA319" s="71"/>
      <c r="DB319" s="71"/>
      <c r="DC319" s="71"/>
      <c r="DD319" s="71"/>
      <c r="DE319" s="71"/>
      <c r="DF319" s="71"/>
      <c r="DG319" s="71"/>
      <c r="DH319" s="71"/>
      <c r="DI319" s="71"/>
      <c r="DJ319"/>
    </row>
    <row r="320" spans="1:114" s="26" customFormat="1">
      <c r="A320" s="136"/>
      <c r="B320" s="81" t="s">
        <v>17</v>
      </c>
      <c r="C320" s="82"/>
      <c r="D320" s="84">
        <v>160</v>
      </c>
      <c r="E320" s="84">
        <v>160</v>
      </c>
      <c r="F320" s="137"/>
      <c r="G320" s="137"/>
      <c r="H320" s="84"/>
      <c r="I320" s="137"/>
      <c r="J320" s="132"/>
      <c r="K320" s="89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 s="71"/>
      <c r="CR320" s="71"/>
      <c r="CS320" s="71"/>
      <c r="CT320" s="71"/>
      <c r="CU320" s="71"/>
      <c r="CV320" s="71"/>
      <c r="CW320" s="71"/>
      <c r="CX320" s="71"/>
      <c r="CY320" s="71"/>
      <c r="CZ320" s="71"/>
      <c r="DA320" s="71"/>
      <c r="DB320" s="71"/>
      <c r="DC320" s="71"/>
      <c r="DD320" s="71"/>
      <c r="DE320" s="71"/>
      <c r="DF320" s="71"/>
      <c r="DG320" s="71"/>
      <c r="DH320" s="71"/>
      <c r="DI320" s="71"/>
      <c r="DJ320"/>
    </row>
    <row r="321" spans="1:114" s="55" customFormat="1" ht="30">
      <c r="A321" s="136" t="s">
        <v>344</v>
      </c>
      <c r="B321" s="81"/>
      <c r="C321" s="82">
        <v>160</v>
      </c>
      <c r="D321" s="82"/>
      <c r="E321" s="87"/>
      <c r="F321" s="82">
        <v>10.9</v>
      </c>
      <c r="G321" s="87">
        <v>11.1</v>
      </c>
      <c r="H321" s="82">
        <v>33.58</v>
      </c>
      <c r="I321" s="87">
        <v>278</v>
      </c>
      <c r="J321" s="132" t="s">
        <v>345</v>
      </c>
      <c r="K321" s="89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  <c r="CI321" s="70"/>
      <c r="CJ321" s="70"/>
      <c r="CK321" s="70"/>
      <c r="CL321" s="70"/>
      <c r="CM321" s="70"/>
      <c r="CN321" s="70"/>
      <c r="CO321" s="70"/>
      <c r="CP321" s="70"/>
      <c r="CQ321" s="70"/>
      <c r="CR321" s="70"/>
      <c r="CS321" s="70"/>
      <c r="CT321" s="70"/>
      <c r="CU321" s="70"/>
      <c r="CV321" s="70"/>
      <c r="CW321" s="70"/>
      <c r="CX321" s="70"/>
      <c r="CY321" s="70"/>
      <c r="CZ321" s="70"/>
      <c r="DA321" s="70"/>
      <c r="DB321" s="70"/>
      <c r="DC321" s="70"/>
      <c r="DD321" s="70"/>
      <c r="DE321" s="70"/>
      <c r="DF321" s="70"/>
      <c r="DG321" s="70"/>
      <c r="DH321" s="70"/>
      <c r="DI321" s="70"/>
      <c r="DJ321" s="53"/>
    </row>
    <row r="322" spans="1:114" s="55" customFormat="1" ht="15.75">
      <c r="A322" s="136"/>
      <c r="B322" s="81" t="s">
        <v>203</v>
      </c>
      <c r="C322" s="82"/>
      <c r="D322" s="82">
        <v>41.78</v>
      </c>
      <c r="E322" s="87">
        <v>41.78</v>
      </c>
      <c r="F322" s="82"/>
      <c r="G322" s="87"/>
      <c r="H322" s="82"/>
      <c r="I322" s="87"/>
      <c r="J322" s="132"/>
      <c r="K322" s="89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/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  <c r="CI322" s="70"/>
      <c r="CJ322" s="70"/>
      <c r="CK322" s="70"/>
      <c r="CL322" s="70"/>
      <c r="CM322" s="70"/>
      <c r="CN322" s="70"/>
      <c r="CO322" s="70"/>
      <c r="CP322" s="70"/>
      <c r="CQ322" s="70"/>
      <c r="CR322" s="70"/>
      <c r="CS322" s="70"/>
      <c r="CT322" s="70"/>
      <c r="CU322" s="70"/>
      <c r="CV322" s="70"/>
      <c r="CW322" s="70"/>
      <c r="CX322" s="70"/>
      <c r="CY322" s="70"/>
      <c r="CZ322" s="70"/>
      <c r="DA322" s="70"/>
      <c r="DB322" s="70"/>
      <c r="DC322" s="70"/>
      <c r="DD322" s="70"/>
      <c r="DE322" s="70"/>
      <c r="DF322" s="70"/>
      <c r="DG322" s="70"/>
      <c r="DH322" s="70"/>
      <c r="DI322" s="70"/>
      <c r="DJ322" s="53"/>
    </row>
    <row r="323" spans="1:114" s="55" customFormat="1" ht="15.75">
      <c r="A323" s="136"/>
      <c r="B323" s="81" t="s">
        <v>111</v>
      </c>
      <c r="C323" s="82"/>
      <c r="D323" s="82"/>
      <c r="E323" s="87">
        <v>29</v>
      </c>
      <c r="F323" s="82"/>
      <c r="G323" s="87"/>
      <c r="H323" s="82"/>
      <c r="I323" s="87"/>
      <c r="J323" s="132"/>
      <c r="K323" s="89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  <c r="CI323" s="70"/>
      <c r="CJ323" s="70"/>
      <c r="CK323" s="70"/>
      <c r="CL323" s="70"/>
      <c r="CM323" s="70"/>
      <c r="CN323" s="70"/>
      <c r="CO323" s="70"/>
      <c r="CP323" s="70"/>
      <c r="CQ323" s="70"/>
      <c r="CR323" s="70"/>
      <c r="CS323" s="70"/>
      <c r="CT323" s="70"/>
      <c r="CU323" s="70"/>
      <c r="CV323" s="70"/>
      <c r="CW323" s="70"/>
      <c r="CX323" s="70"/>
      <c r="CY323" s="70"/>
      <c r="CZ323" s="70"/>
      <c r="DA323" s="70"/>
      <c r="DB323" s="70"/>
      <c r="DC323" s="70"/>
      <c r="DD323" s="70"/>
      <c r="DE323" s="70"/>
      <c r="DF323" s="70"/>
      <c r="DG323" s="70"/>
      <c r="DH323" s="70"/>
      <c r="DI323" s="70"/>
      <c r="DJ323" s="53"/>
    </row>
    <row r="324" spans="1:114" s="55" customFormat="1" ht="15.75">
      <c r="A324" s="136"/>
      <c r="B324" s="81" t="s">
        <v>30</v>
      </c>
      <c r="C324" s="82"/>
      <c r="D324" s="82">
        <v>142.58000000000001</v>
      </c>
      <c r="E324" s="87">
        <v>107.2</v>
      </c>
      <c r="F324" s="82"/>
      <c r="G324" s="87"/>
      <c r="H324" s="82"/>
      <c r="I324" s="87"/>
      <c r="J324" s="132"/>
      <c r="K324" s="89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  <c r="CI324" s="70"/>
      <c r="CJ324" s="70"/>
      <c r="CK324" s="70"/>
      <c r="CL324" s="70"/>
      <c r="CM324" s="70"/>
      <c r="CN324" s="70"/>
      <c r="CO324" s="70"/>
      <c r="CP324" s="70"/>
      <c r="CQ324" s="70"/>
      <c r="CR324" s="70"/>
      <c r="CS324" s="70"/>
      <c r="CT324" s="70"/>
      <c r="CU324" s="70"/>
      <c r="CV324" s="70"/>
      <c r="CW324" s="70"/>
      <c r="CX324" s="70"/>
      <c r="CY324" s="70"/>
      <c r="CZ324" s="70"/>
      <c r="DA324" s="70"/>
      <c r="DB324" s="70"/>
      <c r="DC324" s="70"/>
      <c r="DD324" s="70"/>
      <c r="DE324" s="70"/>
      <c r="DF324" s="70"/>
      <c r="DG324" s="70"/>
      <c r="DH324" s="70"/>
      <c r="DI324" s="70"/>
      <c r="DJ324" s="53"/>
    </row>
    <row r="325" spans="1:114" s="55" customFormat="1" ht="15.75">
      <c r="A325" s="136"/>
      <c r="B325" s="81" t="s">
        <v>33</v>
      </c>
      <c r="C325" s="82"/>
      <c r="D325" s="82">
        <v>16.18</v>
      </c>
      <c r="E325" s="87">
        <v>13.59</v>
      </c>
      <c r="F325" s="82"/>
      <c r="G325" s="87"/>
      <c r="H325" s="82"/>
      <c r="I325" s="87"/>
      <c r="J325" s="132"/>
      <c r="K325" s="89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  <c r="CI325" s="70"/>
      <c r="CJ325" s="70"/>
      <c r="CK325" s="70"/>
      <c r="CL325" s="70"/>
      <c r="CM325" s="70"/>
      <c r="CN325" s="70"/>
      <c r="CO325" s="70"/>
      <c r="CP325" s="70"/>
      <c r="CQ325" s="70"/>
      <c r="CR325" s="70"/>
      <c r="CS325" s="70"/>
      <c r="CT325" s="70"/>
      <c r="CU325" s="70"/>
      <c r="CV325" s="70"/>
      <c r="CW325" s="70"/>
      <c r="CX325" s="70"/>
      <c r="CY325" s="70"/>
      <c r="CZ325" s="70"/>
      <c r="DA325" s="70"/>
      <c r="DB325" s="70"/>
      <c r="DC325" s="70"/>
      <c r="DD325" s="70"/>
      <c r="DE325" s="70"/>
      <c r="DF325" s="70"/>
      <c r="DG325" s="70"/>
      <c r="DH325" s="70"/>
      <c r="DI325" s="70"/>
      <c r="DJ325" s="53"/>
    </row>
    <row r="326" spans="1:114" s="55" customFormat="1" ht="15.75">
      <c r="A326" s="136"/>
      <c r="B326" s="81" t="s">
        <v>34</v>
      </c>
      <c r="C326" s="82"/>
      <c r="D326" s="82">
        <v>5.33</v>
      </c>
      <c r="E326" s="87">
        <v>5.33</v>
      </c>
      <c r="F326" s="82"/>
      <c r="G326" s="87"/>
      <c r="H326" s="82"/>
      <c r="I326" s="87"/>
      <c r="J326" s="132"/>
      <c r="K326" s="89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  <c r="CI326" s="70"/>
      <c r="CJ326" s="70"/>
      <c r="CK326" s="70"/>
      <c r="CL326" s="70"/>
      <c r="CM326" s="70"/>
      <c r="CN326" s="70"/>
      <c r="CO326" s="70"/>
      <c r="CP326" s="70"/>
      <c r="CQ326" s="70"/>
      <c r="CR326" s="70"/>
      <c r="CS326" s="70"/>
      <c r="CT326" s="70"/>
      <c r="CU326" s="70"/>
      <c r="CV326" s="70"/>
      <c r="CW326" s="70"/>
      <c r="CX326" s="70"/>
      <c r="CY326" s="70"/>
      <c r="CZ326" s="70"/>
      <c r="DA326" s="70"/>
      <c r="DB326" s="70"/>
      <c r="DC326" s="70"/>
      <c r="DD326" s="70"/>
      <c r="DE326" s="70"/>
      <c r="DF326" s="70"/>
      <c r="DG326" s="70"/>
      <c r="DH326" s="70"/>
      <c r="DI326" s="70"/>
      <c r="DJ326" s="53"/>
    </row>
    <row r="327" spans="1:114" s="55" customFormat="1" ht="15.75">
      <c r="A327" s="136"/>
      <c r="B327" s="81" t="s">
        <v>39</v>
      </c>
      <c r="C327" s="82"/>
      <c r="D327" s="82">
        <v>1.33</v>
      </c>
      <c r="E327" s="87">
        <v>1.33</v>
      </c>
      <c r="F327" s="82" t="s">
        <v>400</v>
      </c>
      <c r="G327" s="87"/>
      <c r="H327" s="82"/>
      <c r="I327" s="87"/>
      <c r="J327" s="132"/>
      <c r="K327" s="89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0"/>
      <c r="CG327" s="70"/>
      <c r="CH327" s="70"/>
      <c r="CI327" s="70"/>
      <c r="CJ327" s="70"/>
      <c r="CK327" s="70"/>
      <c r="CL327" s="70"/>
      <c r="CM327" s="70"/>
      <c r="CN327" s="70"/>
      <c r="CO327" s="70"/>
      <c r="CP327" s="70"/>
      <c r="CQ327" s="70"/>
      <c r="CR327" s="70"/>
      <c r="CS327" s="70"/>
      <c r="CT327" s="70"/>
      <c r="CU327" s="70"/>
      <c r="CV327" s="70"/>
      <c r="CW327" s="70"/>
      <c r="CX327" s="70"/>
      <c r="CY327" s="70"/>
      <c r="CZ327" s="70"/>
      <c r="DA327" s="70"/>
      <c r="DB327" s="70"/>
      <c r="DC327" s="70"/>
      <c r="DD327" s="70"/>
      <c r="DE327" s="70"/>
      <c r="DF327" s="70"/>
      <c r="DG327" s="70"/>
      <c r="DH327" s="70"/>
      <c r="DI327" s="70"/>
      <c r="DJ327" s="53"/>
    </row>
    <row r="328" spans="1:114" s="55" customFormat="1" ht="15.75">
      <c r="A328" s="136"/>
      <c r="B328" s="81" t="s">
        <v>346</v>
      </c>
      <c r="C328" s="82"/>
      <c r="D328" s="82"/>
      <c r="E328" s="87">
        <v>131</v>
      </c>
      <c r="F328" s="82"/>
      <c r="G328" s="87"/>
      <c r="H328" s="82"/>
      <c r="I328" s="87"/>
      <c r="J328" s="132"/>
      <c r="K328" s="89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0"/>
      <c r="BM328" s="70"/>
      <c r="BN328" s="70"/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0"/>
      <c r="CE328" s="70"/>
      <c r="CF328" s="70"/>
      <c r="CG328" s="70"/>
      <c r="CH328" s="70"/>
      <c r="CI328" s="70"/>
      <c r="CJ328" s="70"/>
      <c r="CK328" s="70"/>
      <c r="CL328" s="70"/>
      <c r="CM328" s="70"/>
      <c r="CN328" s="70"/>
      <c r="CO328" s="70"/>
      <c r="CP328" s="70"/>
      <c r="CQ328" s="70"/>
      <c r="CR328" s="70"/>
      <c r="CS328" s="70"/>
      <c r="CT328" s="70"/>
      <c r="CU328" s="70"/>
      <c r="CV328" s="70"/>
      <c r="CW328" s="70"/>
      <c r="CX328" s="70"/>
      <c r="CY328" s="70"/>
      <c r="CZ328" s="70"/>
      <c r="DA328" s="70"/>
      <c r="DB328" s="70"/>
      <c r="DC328" s="70"/>
      <c r="DD328" s="70"/>
      <c r="DE328" s="70"/>
      <c r="DF328" s="70"/>
      <c r="DG328" s="70"/>
      <c r="DH328" s="70"/>
      <c r="DI328" s="70"/>
      <c r="DJ328" s="53"/>
    </row>
    <row r="329" spans="1:114" s="56" customFormat="1" ht="15.75">
      <c r="A329" s="136" t="s">
        <v>342</v>
      </c>
      <c r="B329" s="81"/>
      <c r="C329" s="82">
        <v>180</v>
      </c>
      <c r="D329" s="83"/>
      <c r="E329" s="84"/>
      <c r="F329" s="137"/>
      <c r="G329" s="84"/>
      <c r="H329" s="83">
        <v>10</v>
      </c>
      <c r="I329" s="137">
        <v>40</v>
      </c>
      <c r="J329" s="132" t="s">
        <v>347</v>
      </c>
      <c r="K329" s="89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0"/>
      <c r="AG329" s="60"/>
      <c r="AH329" s="60"/>
      <c r="AI329" s="60"/>
      <c r="AJ329" s="60"/>
      <c r="AK329" s="60"/>
      <c r="AL329" s="60"/>
      <c r="AM329" s="60"/>
      <c r="AN329" s="60"/>
      <c r="AO329" s="60"/>
      <c r="AP329" s="60"/>
      <c r="AQ329" s="60"/>
      <c r="AR329" s="60"/>
      <c r="AS329" s="60"/>
      <c r="AT329" s="60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0"/>
      <c r="BH329" s="60"/>
      <c r="BI329" s="60"/>
      <c r="BJ329" s="60"/>
      <c r="BK329" s="60"/>
      <c r="BL329" s="60"/>
      <c r="BM329" s="60"/>
      <c r="BN329" s="60"/>
      <c r="BO329" s="60"/>
      <c r="BP329" s="60"/>
      <c r="BQ329" s="60"/>
      <c r="BR329" s="60"/>
      <c r="BS329" s="60"/>
      <c r="BT329" s="60"/>
      <c r="BU329" s="60"/>
      <c r="BV329" s="60"/>
      <c r="BW329" s="60"/>
      <c r="BX329" s="60"/>
      <c r="BY329" s="60"/>
      <c r="BZ329" s="60"/>
      <c r="CA329" s="60"/>
      <c r="CB329" s="60"/>
      <c r="CC329" s="60"/>
      <c r="CD329" s="60"/>
      <c r="CE329" s="60"/>
      <c r="CF329" s="60"/>
      <c r="CG329" s="60"/>
      <c r="CH329" s="60"/>
      <c r="CI329" s="60"/>
      <c r="CJ329" s="60"/>
      <c r="CK329" s="60"/>
      <c r="CL329" s="60"/>
      <c r="CM329" s="60"/>
      <c r="CN329" s="60"/>
      <c r="CO329" s="60"/>
      <c r="CP329" s="60"/>
      <c r="CQ329" s="60"/>
      <c r="CR329" s="60"/>
      <c r="CS329" s="60"/>
      <c r="CT329" s="60"/>
      <c r="CU329" s="60"/>
      <c r="CV329" s="60"/>
      <c r="CW329" s="60"/>
      <c r="CX329" s="60"/>
      <c r="CY329" s="60"/>
      <c r="CZ329" s="60"/>
      <c r="DA329" s="60"/>
      <c r="DB329" s="60"/>
      <c r="DC329" s="60"/>
      <c r="DD329" s="60"/>
      <c r="DE329" s="60"/>
      <c r="DF329" s="60"/>
      <c r="DG329" s="60"/>
      <c r="DH329" s="60"/>
      <c r="DI329" s="60"/>
      <c r="DJ329" s="54"/>
    </row>
    <row r="330" spans="1:114" s="56" customFormat="1" ht="15.75">
      <c r="A330" s="136"/>
      <c r="B330" s="81" t="s">
        <v>70</v>
      </c>
      <c r="C330" s="82"/>
      <c r="D330" s="83">
        <v>21.6</v>
      </c>
      <c r="E330" s="84">
        <v>21.6</v>
      </c>
      <c r="F330" s="137"/>
      <c r="G330" s="84"/>
      <c r="H330" s="83"/>
      <c r="I330" s="137"/>
      <c r="J330" s="132"/>
      <c r="K330" s="89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0"/>
      <c r="AG330" s="60"/>
      <c r="AH330" s="60"/>
      <c r="AI330" s="60"/>
      <c r="AJ330" s="60"/>
      <c r="AK330" s="60"/>
      <c r="AL330" s="60"/>
      <c r="AM330" s="60"/>
      <c r="AN330" s="60"/>
      <c r="AO330" s="60"/>
      <c r="AP330" s="60"/>
      <c r="AQ330" s="60"/>
      <c r="AR330" s="60"/>
      <c r="AS330" s="60"/>
      <c r="AT330" s="60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  <c r="BH330" s="60"/>
      <c r="BI330" s="60"/>
      <c r="BJ330" s="60"/>
      <c r="BK330" s="60"/>
      <c r="BL330" s="60"/>
      <c r="BM330" s="60"/>
      <c r="BN330" s="60"/>
      <c r="BO330" s="60"/>
      <c r="BP330" s="60"/>
      <c r="BQ330" s="60"/>
      <c r="BR330" s="60"/>
      <c r="BS330" s="60"/>
      <c r="BT330" s="60"/>
      <c r="BU330" s="60"/>
      <c r="BV330" s="60"/>
      <c r="BW330" s="60"/>
      <c r="BX330" s="60"/>
      <c r="BY330" s="60"/>
      <c r="BZ330" s="60"/>
      <c r="CA330" s="60"/>
      <c r="CB330" s="60"/>
      <c r="CC330" s="60"/>
      <c r="CD330" s="60"/>
      <c r="CE330" s="60"/>
      <c r="CF330" s="60"/>
      <c r="CG330" s="60"/>
      <c r="CH330" s="60"/>
      <c r="CI330" s="60"/>
      <c r="CJ330" s="60"/>
      <c r="CK330" s="60"/>
      <c r="CL330" s="60"/>
      <c r="CM330" s="60"/>
      <c r="CN330" s="60"/>
      <c r="CO330" s="60"/>
      <c r="CP330" s="60"/>
      <c r="CQ330" s="60"/>
      <c r="CR330" s="60"/>
      <c r="CS330" s="60"/>
      <c r="CT330" s="60"/>
      <c r="CU330" s="60"/>
      <c r="CV330" s="60"/>
      <c r="CW330" s="60"/>
      <c r="CX330" s="60"/>
      <c r="CY330" s="60"/>
      <c r="CZ330" s="60"/>
      <c r="DA330" s="60"/>
      <c r="DB330" s="60"/>
      <c r="DC330" s="60"/>
      <c r="DD330" s="60"/>
      <c r="DE330" s="60"/>
      <c r="DF330" s="60"/>
      <c r="DG330" s="60"/>
      <c r="DH330" s="60"/>
      <c r="DI330" s="60"/>
      <c r="DJ330" s="54"/>
    </row>
    <row r="331" spans="1:114" s="56" customFormat="1" ht="15.75">
      <c r="A331" s="136"/>
      <c r="B331" s="81" t="s">
        <v>52</v>
      </c>
      <c r="C331" s="82"/>
      <c r="D331" s="83">
        <v>180</v>
      </c>
      <c r="E331" s="84">
        <v>180</v>
      </c>
      <c r="F331" s="137"/>
      <c r="G331" s="84"/>
      <c r="H331" s="83"/>
      <c r="I331" s="137"/>
      <c r="J331" s="132"/>
      <c r="K331" s="89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F331" s="60"/>
      <c r="AG331" s="60"/>
      <c r="AH331" s="60"/>
      <c r="AI331" s="60"/>
      <c r="AJ331" s="60"/>
      <c r="AK331" s="60"/>
      <c r="AL331" s="60"/>
      <c r="AM331" s="60"/>
      <c r="AN331" s="60"/>
      <c r="AO331" s="60"/>
      <c r="AP331" s="60"/>
      <c r="AQ331" s="60"/>
      <c r="AR331" s="60"/>
      <c r="AS331" s="60"/>
      <c r="AT331" s="60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  <c r="BH331" s="60"/>
      <c r="BI331" s="60"/>
      <c r="BJ331" s="60"/>
      <c r="BK331" s="60"/>
      <c r="BL331" s="60"/>
      <c r="BM331" s="60"/>
      <c r="BN331" s="60"/>
      <c r="BO331" s="60"/>
      <c r="BP331" s="60"/>
      <c r="BQ331" s="60"/>
      <c r="BR331" s="60"/>
      <c r="BS331" s="60"/>
      <c r="BT331" s="60"/>
      <c r="BU331" s="60"/>
      <c r="BV331" s="60"/>
      <c r="BW331" s="60"/>
      <c r="BX331" s="60"/>
      <c r="BY331" s="60"/>
      <c r="BZ331" s="60"/>
      <c r="CA331" s="60"/>
      <c r="CB331" s="60"/>
      <c r="CC331" s="60"/>
      <c r="CD331" s="60"/>
      <c r="CE331" s="60"/>
      <c r="CF331" s="60"/>
      <c r="CG331" s="60"/>
      <c r="CH331" s="60"/>
      <c r="CI331" s="60"/>
      <c r="CJ331" s="60"/>
      <c r="CK331" s="60"/>
      <c r="CL331" s="60"/>
      <c r="CM331" s="60"/>
      <c r="CN331" s="60"/>
      <c r="CO331" s="60"/>
      <c r="CP331" s="60"/>
      <c r="CQ331" s="60"/>
      <c r="CR331" s="60"/>
      <c r="CS331" s="60"/>
      <c r="CT331" s="60"/>
      <c r="CU331" s="60"/>
      <c r="CV331" s="60"/>
      <c r="CW331" s="60"/>
      <c r="CX331" s="60"/>
      <c r="CY331" s="60"/>
      <c r="CZ331" s="60"/>
      <c r="DA331" s="60"/>
      <c r="DB331" s="60"/>
      <c r="DC331" s="60"/>
      <c r="DD331" s="60"/>
      <c r="DE331" s="60"/>
      <c r="DF331" s="60"/>
      <c r="DG331" s="60"/>
      <c r="DH331" s="60"/>
      <c r="DI331" s="60"/>
      <c r="DJ331" s="54"/>
    </row>
    <row r="332" spans="1:114" s="56" customFormat="1" ht="15.75">
      <c r="A332" s="136"/>
      <c r="B332" s="81" t="s">
        <v>18</v>
      </c>
      <c r="C332" s="82"/>
      <c r="D332" s="83">
        <v>5</v>
      </c>
      <c r="E332" s="84">
        <v>5</v>
      </c>
      <c r="F332" s="137"/>
      <c r="G332" s="84"/>
      <c r="H332" s="83"/>
      <c r="I332" s="137"/>
      <c r="J332" s="132"/>
      <c r="K332" s="89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  <c r="AF332" s="60"/>
      <c r="AG332" s="60"/>
      <c r="AH332" s="60"/>
      <c r="AI332" s="60"/>
      <c r="AJ332" s="60"/>
      <c r="AK332" s="60"/>
      <c r="AL332" s="60"/>
      <c r="AM332" s="60"/>
      <c r="AN332" s="60"/>
      <c r="AO332" s="60"/>
      <c r="AP332" s="60"/>
      <c r="AQ332" s="60"/>
      <c r="AR332" s="60"/>
      <c r="AS332" s="60"/>
      <c r="AT332" s="60"/>
      <c r="AU332" s="60"/>
      <c r="AV332" s="60"/>
      <c r="AW332" s="60"/>
      <c r="AX332" s="60"/>
      <c r="AY332" s="60"/>
      <c r="AZ332" s="60"/>
      <c r="BA332" s="60"/>
      <c r="BB332" s="60"/>
      <c r="BC332" s="60"/>
      <c r="BD332" s="60"/>
      <c r="BE332" s="60"/>
      <c r="BF332" s="60"/>
      <c r="BG332" s="60"/>
      <c r="BH332" s="60"/>
      <c r="BI332" s="60"/>
      <c r="BJ332" s="60"/>
      <c r="BK332" s="60"/>
      <c r="BL332" s="60"/>
      <c r="BM332" s="60"/>
      <c r="BN332" s="60"/>
      <c r="BO332" s="60"/>
      <c r="BP332" s="60"/>
      <c r="BQ332" s="60"/>
      <c r="BR332" s="60"/>
      <c r="BS332" s="60"/>
      <c r="BT332" s="60"/>
      <c r="BU332" s="60"/>
      <c r="BV332" s="60"/>
      <c r="BW332" s="60"/>
      <c r="BX332" s="60"/>
      <c r="BY332" s="60"/>
      <c r="BZ332" s="60"/>
      <c r="CA332" s="60"/>
      <c r="CB332" s="60"/>
      <c r="CC332" s="60"/>
      <c r="CD332" s="60"/>
      <c r="CE332" s="60"/>
      <c r="CF332" s="60"/>
      <c r="CG332" s="60"/>
      <c r="CH332" s="60"/>
      <c r="CI332" s="60"/>
      <c r="CJ332" s="60"/>
      <c r="CK332" s="60"/>
      <c r="CL332" s="60"/>
      <c r="CM332" s="60"/>
      <c r="CN332" s="60"/>
      <c r="CO332" s="60"/>
      <c r="CP332" s="60"/>
      <c r="CQ332" s="60"/>
      <c r="CR332" s="60"/>
      <c r="CS332" s="60"/>
      <c r="CT332" s="60"/>
      <c r="CU332" s="60"/>
      <c r="CV332" s="60"/>
      <c r="CW332" s="60"/>
      <c r="CX332" s="60"/>
      <c r="CY332" s="60"/>
      <c r="CZ332" s="60"/>
      <c r="DA332" s="60"/>
      <c r="DB332" s="60"/>
      <c r="DC332" s="60"/>
      <c r="DD332" s="60"/>
      <c r="DE332" s="60"/>
      <c r="DF332" s="60"/>
      <c r="DG332" s="60"/>
      <c r="DH332" s="60"/>
      <c r="DI332" s="60"/>
      <c r="DJ332" s="54"/>
    </row>
    <row r="333" spans="1:114" ht="15.75" thickBot="1">
      <c r="A333" s="163" t="s">
        <v>46</v>
      </c>
      <c r="B333" s="164"/>
      <c r="C333" s="165">
        <v>37.5</v>
      </c>
      <c r="D333" s="166">
        <v>37.5</v>
      </c>
      <c r="E333" s="166">
        <v>37.5</v>
      </c>
      <c r="F333" s="165">
        <v>1.8</v>
      </c>
      <c r="G333" s="165">
        <v>0.4</v>
      </c>
      <c r="H333" s="165">
        <v>18</v>
      </c>
      <c r="I333" s="165">
        <v>82.5</v>
      </c>
      <c r="J333" s="167"/>
    </row>
    <row r="334" spans="1:114" ht="15.75" thickBot="1">
      <c r="A334" s="149" t="s">
        <v>26</v>
      </c>
      <c r="B334" s="150"/>
      <c r="C334" s="151">
        <v>632.5</v>
      </c>
      <c r="D334" s="168"/>
      <c r="E334" s="133"/>
      <c r="F334" s="134">
        <f>SUM(F309:F333)</f>
        <v>18.05</v>
      </c>
      <c r="G334" s="134">
        <f t="shared" ref="G334:I334" si="4">SUM(G309:G333)</f>
        <v>19.559999999999999</v>
      </c>
      <c r="H334" s="134">
        <f t="shared" si="4"/>
        <v>93.88</v>
      </c>
      <c r="I334" s="134">
        <f t="shared" si="4"/>
        <v>623.5</v>
      </c>
      <c r="J334" s="135"/>
    </row>
    <row r="335" spans="1:114">
      <c r="A335" s="153"/>
      <c r="B335" s="154" t="s">
        <v>47</v>
      </c>
      <c r="C335" s="213"/>
      <c r="D335" s="124"/>
      <c r="E335" s="123"/>
      <c r="F335" s="123"/>
      <c r="G335" s="156"/>
      <c r="H335" s="123"/>
      <c r="I335" s="156"/>
      <c r="J335" s="132"/>
    </row>
    <row r="336" spans="1:114">
      <c r="A336" s="143" t="s">
        <v>71</v>
      </c>
      <c r="B336" s="89"/>
      <c r="C336" s="91">
        <v>21</v>
      </c>
      <c r="D336" s="90"/>
      <c r="E336" s="91"/>
      <c r="F336" s="146">
        <v>2.5</v>
      </c>
      <c r="G336" s="146">
        <v>5.5</v>
      </c>
      <c r="H336" s="146">
        <v>35</v>
      </c>
      <c r="I336" s="120">
        <v>190</v>
      </c>
      <c r="J336" s="138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  <c r="AF336" s="77"/>
      <c r="AG336" s="77"/>
      <c r="AH336" s="77"/>
      <c r="AI336" s="77"/>
      <c r="AJ336" s="77"/>
      <c r="AK336" s="77"/>
      <c r="AL336" s="77"/>
      <c r="AM336" s="77"/>
      <c r="AN336" s="77"/>
      <c r="AO336" s="77"/>
      <c r="AP336" s="77"/>
      <c r="AQ336" s="77"/>
    </row>
    <row r="337" spans="1:161" ht="15.75" customHeight="1">
      <c r="A337" s="143" t="s">
        <v>353</v>
      </c>
      <c r="B337" s="143"/>
      <c r="C337" s="91"/>
      <c r="D337" s="90">
        <v>21</v>
      </c>
      <c r="E337" s="91">
        <v>21</v>
      </c>
      <c r="F337" s="146"/>
      <c r="G337" s="146"/>
      <c r="H337" s="146"/>
      <c r="I337" s="120"/>
      <c r="J337" s="138"/>
    </row>
    <row r="338" spans="1:161" s="38" customFormat="1">
      <c r="A338" s="136" t="s">
        <v>261</v>
      </c>
      <c r="B338" s="81"/>
      <c r="C338" s="82">
        <v>110</v>
      </c>
      <c r="D338" s="83"/>
      <c r="E338" s="84"/>
      <c r="F338" s="83">
        <v>2.5</v>
      </c>
      <c r="G338" s="84">
        <v>2.75</v>
      </c>
      <c r="H338" s="83">
        <v>4</v>
      </c>
      <c r="I338" s="84">
        <v>51</v>
      </c>
      <c r="J338" s="132" t="s">
        <v>262</v>
      </c>
      <c r="K338" s="89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  <c r="AP338" s="72"/>
      <c r="AQ338" s="72"/>
      <c r="AR338" s="72"/>
      <c r="AS338" s="72"/>
      <c r="AT338" s="72"/>
      <c r="AU338" s="72"/>
      <c r="AV338" s="72"/>
      <c r="AW338" s="72"/>
      <c r="AX338" s="72"/>
      <c r="AY338" s="72"/>
      <c r="AZ338" s="72"/>
      <c r="BA338" s="72"/>
      <c r="BB338" s="72"/>
      <c r="BC338" s="72"/>
      <c r="BD338" s="72"/>
      <c r="BE338" s="72"/>
      <c r="BF338" s="72"/>
      <c r="BG338" s="72"/>
      <c r="BH338" s="72"/>
      <c r="BI338" s="72"/>
      <c r="BJ338" s="72"/>
      <c r="BK338" s="72"/>
      <c r="BL338" s="72"/>
      <c r="BM338" s="72"/>
      <c r="BN338" s="72"/>
      <c r="BO338" s="72"/>
      <c r="BP338" s="72"/>
      <c r="BQ338" s="72"/>
      <c r="BR338" s="72"/>
      <c r="BS338" s="72"/>
      <c r="BT338" s="72"/>
      <c r="BU338" s="72"/>
      <c r="BV338" s="72"/>
      <c r="BW338" s="72"/>
      <c r="BX338" s="72"/>
      <c r="BY338" s="72"/>
      <c r="BZ338" s="72"/>
      <c r="CA338" s="72"/>
      <c r="CB338" s="72"/>
      <c r="CC338" s="72"/>
      <c r="CD338" s="72"/>
      <c r="CE338" s="72"/>
      <c r="CF338" s="72"/>
      <c r="CG338" s="72"/>
      <c r="CH338" s="72"/>
      <c r="CI338" s="72"/>
      <c r="CJ338" s="72"/>
      <c r="CK338" s="72"/>
      <c r="CL338" s="72"/>
      <c r="CM338" s="72"/>
      <c r="CN338" s="72"/>
      <c r="CO338" s="72"/>
      <c r="CP338" s="72"/>
      <c r="CQ338" s="72"/>
      <c r="CR338" s="72"/>
      <c r="CS338" s="72"/>
      <c r="CT338" s="72"/>
      <c r="CU338" s="72"/>
      <c r="CV338" s="72"/>
      <c r="CW338" s="72"/>
      <c r="CX338" s="72"/>
      <c r="CY338" s="72"/>
      <c r="CZ338" s="72"/>
      <c r="DA338" s="72"/>
      <c r="DB338" s="72"/>
      <c r="DC338" s="72"/>
      <c r="DD338" s="72"/>
      <c r="DE338" s="72"/>
      <c r="DF338" s="72"/>
      <c r="DG338" s="72"/>
      <c r="DH338" s="72"/>
      <c r="DI338" s="72"/>
    </row>
    <row r="339" spans="1:161" s="38" customFormat="1">
      <c r="A339" s="136"/>
      <c r="B339" s="81" t="s">
        <v>57</v>
      </c>
      <c r="C339" s="82"/>
      <c r="D339" s="83">
        <v>115.9</v>
      </c>
      <c r="E339" s="84">
        <v>110</v>
      </c>
      <c r="F339" s="137"/>
      <c r="G339" s="84"/>
      <c r="H339" s="83"/>
      <c r="I339" s="137"/>
      <c r="J339" s="169"/>
      <c r="K339" s="89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  <c r="AA339" s="72"/>
      <c r="AB339" s="72"/>
      <c r="AC339" s="72"/>
      <c r="AD339" s="72"/>
      <c r="AE339" s="72"/>
      <c r="AF339" s="72"/>
      <c r="AG339" s="72"/>
      <c r="AH339" s="72"/>
      <c r="AI339" s="72"/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  <c r="AZ339" s="72"/>
      <c r="BA339" s="72"/>
      <c r="BB339" s="72"/>
      <c r="BC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2"/>
      <c r="BN339" s="72"/>
      <c r="BO339" s="72"/>
      <c r="BP339" s="72"/>
      <c r="BQ339" s="72"/>
      <c r="BR339" s="72"/>
      <c r="BS339" s="72"/>
      <c r="BT339" s="72"/>
      <c r="BU339" s="72"/>
      <c r="BV339" s="72"/>
      <c r="BW339" s="72"/>
      <c r="BX339" s="72"/>
      <c r="BY339" s="72"/>
      <c r="BZ339" s="72"/>
      <c r="CA339" s="72"/>
      <c r="CB339" s="72"/>
      <c r="CC339" s="72"/>
      <c r="CD339" s="72"/>
      <c r="CE339" s="72"/>
      <c r="CF339" s="72"/>
      <c r="CG339" s="72"/>
      <c r="CH339" s="72"/>
      <c r="CI339" s="72"/>
      <c r="CJ339" s="72"/>
      <c r="CK339" s="72"/>
      <c r="CL339" s="72"/>
      <c r="CM339" s="72"/>
      <c r="CN339" s="72"/>
      <c r="CO339" s="72"/>
      <c r="CP339" s="72"/>
      <c r="CQ339" s="72"/>
      <c r="CR339" s="72"/>
      <c r="CS339" s="72"/>
      <c r="CT339" s="72"/>
      <c r="CU339" s="72"/>
      <c r="CV339" s="72"/>
      <c r="CW339" s="72"/>
      <c r="CX339" s="72"/>
      <c r="CY339" s="72"/>
      <c r="CZ339" s="72"/>
      <c r="DA339" s="72"/>
      <c r="DB339" s="72"/>
      <c r="DC339" s="72"/>
      <c r="DD339" s="72"/>
      <c r="DE339" s="72"/>
      <c r="DF339" s="72"/>
      <c r="DG339" s="72"/>
      <c r="DH339" s="72"/>
      <c r="DI339" s="72"/>
    </row>
    <row r="340" spans="1:161" s="35" customFormat="1">
      <c r="A340" s="143"/>
      <c r="B340" s="89"/>
      <c r="C340" s="101"/>
      <c r="D340" s="90"/>
      <c r="E340" s="91"/>
      <c r="F340" s="83"/>
      <c r="G340" s="84"/>
      <c r="H340" s="83"/>
      <c r="I340" s="84"/>
      <c r="J340" s="132"/>
      <c r="K340" s="89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  <c r="AO340" s="72"/>
      <c r="AP340" s="72"/>
      <c r="AQ340" s="72"/>
      <c r="AR340" s="72"/>
      <c r="AS340" s="72"/>
      <c r="AT340" s="72"/>
      <c r="AU340" s="72"/>
      <c r="AV340" s="72"/>
      <c r="AW340" s="72"/>
      <c r="AX340" s="72"/>
      <c r="AY340" s="72"/>
      <c r="AZ340" s="72"/>
      <c r="BA340" s="72"/>
      <c r="BB340" s="72"/>
      <c r="BC340" s="72"/>
      <c r="BD340" s="72"/>
      <c r="BE340" s="72"/>
      <c r="BF340" s="72"/>
      <c r="BG340" s="72"/>
      <c r="BH340" s="72"/>
      <c r="BI340" s="72"/>
      <c r="BJ340" s="72"/>
      <c r="BK340" s="72"/>
      <c r="BL340" s="72"/>
      <c r="BM340" s="72"/>
      <c r="BN340" s="72"/>
      <c r="BO340" s="72"/>
      <c r="BP340" s="72"/>
      <c r="BQ340" s="72"/>
      <c r="BR340" s="72"/>
      <c r="BS340" s="72"/>
      <c r="BT340" s="72"/>
      <c r="BU340" s="72"/>
      <c r="BV340" s="72"/>
      <c r="BW340" s="72"/>
      <c r="BX340" s="72"/>
      <c r="BY340" s="72"/>
      <c r="BZ340" s="72"/>
      <c r="CA340" s="72"/>
      <c r="CB340" s="72"/>
      <c r="CC340" s="72"/>
      <c r="CD340" s="72"/>
      <c r="CE340" s="72"/>
      <c r="CF340" s="72"/>
      <c r="CG340" s="72"/>
      <c r="CH340" s="72"/>
      <c r="CI340" s="72"/>
      <c r="CJ340" s="72"/>
      <c r="CK340" s="72"/>
      <c r="CL340" s="72"/>
      <c r="CM340" s="72"/>
      <c r="CN340" s="72"/>
      <c r="CO340" s="72"/>
      <c r="CP340" s="72"/>
      <c r="CQ340" s="72"/>
      <c r="CR340" s="72"/>
      <c r="CS340" s="72"/>
      <c r="CT340" s="72"/>
      <c r="CU340" s="72"/>
      <c r="CV340" s="72"/>
      <c r="CW340" s="72"/>
      <c r="CX340" s="72"/>
      <c r="CY340" s="72"/>
      <c r="CZ340" s="72"/>
      <c r="DA340" s="72"/>
      <c r="DB340" s="72"/>
      <c r="DC340" s="72"/>
      <c r="DD340" s="72"/>
      <c r="DE340" s="72"/>
      <c r="DF340" s="72"/>
      <c r="DG340" s="72"/>
      <c r="DH340" s="72"/>
      <c r="DI340" s="72"/>
    </row>
    <row r="341" spans="1:161" s="35" customFormat="1">
      <c r="A341" s="143" t="s">
        <v>388</v>
      </c>
      <c r="B341" s="89"/>
      <c r="C341" s="101" t="s">
        <v>115</v>
      </c>
      <c r="D341" s="90"/>
      <c r="E341" s="91"/>
      <c r="F341" s="83">
        <v>9</v>
      </c>
      <c r="G341" s="84">
        <v>10.4</v>
      </c>
      <c r="H341" s="83">
        <v>28.3</v>
      </c>
      <c r="I341" s="84">
        <v>242</v>
      </c>
      <c r="J341" s="132" t="s">
        <v>258</v>
      </c>
      <c r="K341" s="89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  <c r="AA341" s="72"/>
      <c r="AB341" s="72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</row>
    <row r="342" spans="1:161" s="35" customFormat="1">
      <c r="A342" s="143"/>
      <c r="B342" s="89" t="s">
        <v>73</v>
      </c>
      <c r="C342" s="101"/>
      <c r="D342" s="90">
        <v>98.8</v>
      </c>
      <c r="E342" s="91">
        <v>97.5</v>
      </c>
      <c r="F342" s="120"/>
      <c r="G342" s="146"/>
      <c r="H342" s="120"/>
      <c r="I342" s="146"/>
      <c r="J342" s="132"/>
      <c r="K342" s="89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</row>
    <row r="343" spans="1:161" s="35" customFormat="1">
      <c r="A343" s="143"/>
      <c r="B343" s="89" t="s">
        <v>68</v>
      </c>
      <c r="C343" s="101"/>
      <c r="D343" s="90">
        <v>18</v>
      </c>
      <c r="E343" s="91">
        <v>18</v>
      </c>
      <c r="F343" s="120"/>
      <c r="G343" s="146"/>
      <c r="H343" s="120"/>
      <c r="I343" s="146"/>
      <c r="J343" s="132"/>
      <c r="K343" s="89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  <c r="AA343" s="72"/>
      <c r="AB343" s="72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</row>
    <row r="344" spans="1:161" s="35" customFormat="1">
      <c r="A344" s="143"/>
      <c r="B344" s="89" t="s">
        <v>18</v>
      </c>
      <c r="C344" s="101"/>
      <c r="D344" s="90">
        <v>9</v>
      </c>
      <c r="E344" s="91">
        <v>9</v>
      </c>
      <c r="F344" s="120"/>
      <c r="G344" s="146"/>
      <c r="H344" s="120"/>
      <c r="I344" s="146"/>
      <c r="J344" s="132"/>
      <c r="K344" s="89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72"/>
      <c r="AS344" s="72"/>
      <c r="AT344" s="72"/>
      <c r="AU344" s="72"/>
      <c r="AV344" s="72"/>
      <c r="AW344" s="72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N344" s="72"/>
      <c r="BO344" s="72"/>
      <c r="BP344" s="72"/>
      <c r="BQ344" s="72"/>
      <c r="BR344" s="72"/>
      <c r="BS344" s="72"/>
      <c r="BT344" s="72"/>
      <c r="BU344" s="72"/>
      <c r="BV344" s="72"/>
      <c r="BW344" s="72"/>
      <c r="BX344" s="72"/>
      <c r="BY344" s="72"/>
      <c r="BZ344" s="72"/>
      <c r="CA344" s="72"/>
      <c r="CB344" s="72"/>
      <c r="CC344" s="72"/>
      <c r="CD344" s="72"/>
      <c r="CE344" s="72"/>
      <c r="CF344" s="72"/>
      <c r="CG344" s="72"/>
      <c r="CH344" s="72"/>
      <c r="CI344" s="72"/>
      <c r="CJ344" s="72"/>
      <c r="CK344" s="72"/>
      <c r="CL344" s="72"/>
      <c r="CM344" s="72"/>
      <c r="CN344" s="72"/>
      <c r="CO344" s="72"/>
      <c r="CP344" s="72"/>
      <c r="CQ344" s="72"/>
      <c r="CR344" s="72"/>
      <c r="CS344" s="72"/>
      <c r="CT344" s="72"/>
      <c r="CU344" s="72"/>
      <c r="CV344" s="72"/>
      <c r="CW344" s="72"/>
      <c r="CX344" s="72"/>
      <c r="CY344" s="72"/>
      <c r="CZ344" s="72"/>
      <c r="DA344" s="72"/>
      <c r="DB344" s="72"/>
      <c r="DC344" s="72"/>
      <c r="DD344" s="72"/>
      <c r="DE344" s="72"/>
      <c r="DF344" s="72"/>
      <c r="DG344" s="72"/>
      <c r="DH344" s="72"/>
      <c r="DI344" s="72"/>
    </row>
    <row r="345" spans="1:161" s="35" customFormat="1" ht="22.5" customHeight="1">
      <c r="A345" s="143"/>
      <c r="B345" s="89" t="s">
        <v>51</v>
      </c>
      <c r="C345" s="101"/>
      <c r="D345" s="90">
        <v>7.8</v>
      </c>
      <c r="E345" s="91">
        <v>7.8</v>
      </c>
      <c r="F345" s="120"/>
      <c r="G345" s="146"/>
      <c r="H345" s="120"/>
      <c r="I345" s="146"/>
      <c r="J345" s="132"/>
      <c r="K345" s="89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2"/>
      <c r="BN345" s="72"/>
      <c r="BO345" s="72"/>
      <c r="BP345" s="72"/>
      <c r="BQ345" s="72"/>
      <c r="BR345" s="72"/>
      <c r="BS345" s="72"/>
      <c r="BT345" s="72"/>
      <c r="BU345" s="72"/>
      <c r="BV345" s="72"/>
      <c r="BW345" s="72"/>
      <c r="BX345" s="72"/>
      <c r="BY345" s="72"/>
      <c r="BZ345" s="72"/>
      <c r="CA345" s="72"/>
      <c r="CB345" s="72"/>
      <c r="CC345" s="72"/>
      <c r="CD345" s="72"/>
      <c r="CE345" s="72"/>
      <c r="CF345" s="72"/>
      <c r="CG345" s="72"/>
      <c r="CH345" s="72"/>
      <c r="CI345" s="72"/>
      <c r="CJ345" s="72"/>
      <c r="CK345" s="72"/>
      <c r="CL345" s="72"/>
      <c r="CM345" s="72"/>
      <c r="CN345" s="72"/>
      <c r="CO345" s="72"/>
      <c r="CP345" s="72"/>
      <c r="CQ345" s="72"/>
      <c r="CR345" s="72"/>
      <c r="CS345" s="72"/>
      <c r="CT345" s="72"/>
      <c r="CU345" s="72"/>
      <c r="CV345" s="72"/>
      <c r="CW345" s="72"/>
      <c r="CX345" s="72"/>
      <c r="CY345" s="72"/>
      <c r="CZ345" s="72"/>
      <c r="DA345" s="72"/>
      <c r="DB345" s="72"/>
      <c r="DC345" s="72"/>
      <c r="DD345" s="72"/>
      <c r="DE345" s="72"/>
      <c r="DF345" s="72"/>
      <c r="DG345" s="72"/>
      <c r="DH345" s="72"/>
      <c r="DI345" s="72"/>
    </row>
    <row r="346" spans="1:161" s="35" customFormat="1">
      <c r="A346" s="143"/>
      <c r="B346" s="89" t="s">
        <v>20</v>
      </c>
      <c r="C346" s="101"/>
      <c r="D346" s="90">
        <v>3.9</v>
      </c>
      <c r="E346" s="91">
        <v>3.9</v>
      </c>
      <c r="F346" s="120"/>
      <c r="G346" s="146"/>
      <c r="H346" s="120"/>
      <c r="I346" s="146"/>
      <c r="J346" s="132"/>
      <c r="K346" s="89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2"/>
      <c r="BN346" s="72"/>
      <c r="BO346" s="72"/>
      <c r="BP346" s="72"/>
      <c r="BQ346" s="72"/>
      <c r="BR346" s="72"/>
      <c r="BS346" s="72"/>
      <c r="BT346" s="72"/>
      <c r="BU346" s="72"/>
      <c r="BV346" s="72"/>
      <c r="BW346" s="72"/>
      <c r="BX346" s="72"/>
      <c r="BY346" s="72"/>
      <c r="BZ346" s="72"/>
      <c r="CA346" s="72"/>
      <c r="CB346" s="72"/>
      <c r="CC346" s="72"/>
      <c r="CD346" s="72"/>
      <c r="CE346" s="72"/>
      <c r="CF346" s="72"/>
      <c r="CG346" s="72"/>
      <c r="CH346" s="72"/>
      <c r="CI346" s="72"/>
      <c r="CJ346" s="72"/>
      <c r="CK346" s="72"/>
      <c r="CL346" s="72"/>
      <c r="CM346" s="72"/>
      <c r="CN346" s="72"/>
      <c r="CO346" s="72"/>
      <c r="CP346" s="72"/>
      <c r="CQ346" s="72"/>
      <c r="CR346" s="72"/>
      <c r="CS346" s="72"/>
      <c r="CT346" s="72"/>
      <c r="CU346" s="72"/>
      <c r="CV346" s="72"/>
      <c r="CW346" s="72"/>
      <c r="CX346" s="72"/>
      <c r="CY346" s="72"/>
      <c r="CZ346" s="72"/>
      <c r="DA346" s="72"/>
      <c r="DB346" s="72"/>
      <c r="DC346" s="72"/>
      <c r="DD346" s="72"/>
      <c r="DE346" s="72"/>
      <c r="DF346" s="72"/>
      <c r="DG346" s="72"/>
      <c r="DH346" s="72"/>
      <c r="DI346" s="72"/>
    </row>
    <row r="347" spans="1:161" s="35" customFormat="1">
      <c r="A347" s="143"/>
      <c r="B347" s="89" t="s">
        <v>36</v>
      </c>
      <c r="C347" s="101"/>
      <c r="D347" s="90">
        <v>3.9</v>
      </c>
      <c r="E347" s="91">
        <v>3.9</v>
      </c>
      <c r="F347" s="120"/>
      <c r="G347" s="146"/>
      <c r="H347" s="120"/>
      <c r="I347" s="146"/>
      <c r="J347" s="132"/>
      <c r="K347" s="89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  <c r="AA347" s="72"/>
      <c r="AB347" s="72"/>
      <c r="AC347" s="72"/>
      <c r="AD347" s="72"/>
      <c r="AE347" s="72"/>
      <c r="AF347" s="72"/>
      <c r="AG347" s="72"/>
      <c r="AH347" s="72"/>
      <c r="AI347" s="72"/>
      <c r="AJ347" s="72"/>
      <c r="AK347" s="72"/>
      <c r="AL347" s="72"/>
      <c r="AM347" s="72"/>
      <c r="AN347" s="72"/>
      <c r="AO347" s="72"/>
      <c r="AP347" s="72"/>
      <c r="AQ347" s="72"/>
      <c r="AR347" s="72"/>
      <c r="AS347" s="72"/>
      <c r="AT347" s="72"/>
      <c r="AU347" s="72"/>
      <c r="AV347" s="72"/>
      <c r="AW347" s="72"/>
      <c r="AX347" s="72"/>
      <c r="AY347" s="72"/>
      <c r="AZ347" s="72"/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72"/>
      <c r="BO347" s="72"/>
      <c r="BP347" s="72"/>
      <c r="BQ347" s="72"/>
      <c r="BR347" s="72"/>
      <c r="BS347" s="72"/>
      <c r="BT347" s="72"/>
      <c r="BU347" s="72"/>
      <c r="BV347" s="72"/>
      <c r="BW347" s="72"/>
      <c r="BX347" s="72"/>
      <c r="BY347" s="72"/>
      <c r="BZ347" s="72"/>
      <c r="CA347" s="72"/>
      <c r="CB347" s="72"/>
      <c r="CC347" s="72"/>
      <c r="CD347" s="72"/>
      <c r="CE347" s="72"/>
      <c r="CF347" s="72"/>
      <c r="CG347" s="72"/>
      <c r="CH347" s="72"/>
      <c r="CI347" s="72"/>
      <c r="CJ347" s="72"/>
      <c r="CK347" s="72"/>
      <c r="CL347" s="72"/>
      <c r="CM347" s="72"/>
      <c r="CN347" s="72"/>
      <c r="CO347" s="72"/>
      <c r="CP347" s="72"/>
      <c r="CQ347" s="72"/>
      <c r="CR347" s="72"/>
      <c r="CS347" s="72"/>
      <c r="CT347" s="72"/>
      <c r="CU347" s="72"/>
      <c r="CV347" s="72"/>
      <c r="CW347" s="72"/>
      <c r="CX347" s="72"/>
      <c r="CY347" s="72"/>
      <c r="CZ347" s="72"/>
      <c r="DA347" s="72"/>
      <c r="DB347" s="72"/>
      <c r="DC347" s="72"/>
      <c r="DD347" s="72"/>
      <c r="DE347" s="72"/>
      <c r="DF347" s="72"/>
      <c r="DG347" s="72"/>
      <c r="DH347" s="72"/>
      <c r="DI347" s="72"/>
    </row>
    <row r="348" spans="1:161" s="35" customFormat="1">
      <c r="A348" s="143"/>
      <c r="B348" s="89" t="s">
        <v>79</v>
      </c>
      <c r="C348" s="101"/>
      <c r="D348" s="90"/>
      <c r="E348" s="91">
        <v>153.4</v>
      </c>
      <c r="F348" s="120"/>
      <c r="G348" s="146"/>
      <c r="H348" s="120"/>
      <c r="I348" s="100"/>
      <c r="J348" s="132"/>
      <c r="K348" s="89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2"/>
      <c r="BN348" s="72"/>
      <c r="BO348" s="72"/>
      <c r="BP348" s="72"/>
      <c r="BQ348" s="72"/>
      <c r="BR348" s="72"/>
      <c r="BS348" s="72"/>
      <c r="BT348" s="72"/>
      <c r="BU348" s="72"/>
      <c r="BV348" s="72"/>
      <c r="BW348" s="72"/>
      <c r="BX348" s="72"/>
      <c r="BY348" s="72"/>
      <c r="BZ348" s="72"/>
      <c r="CA348" s="72"/>
      <c r="CB348" s="72"/>
      <c r="CC348" s="72"/>
      <c r="CD348" s="72"/>
      <c r="CE348" s="72"/>
      <c r="CF348" s="72"/>
      <c r="CG348" s="72"/>
      <c r="CH348" s="72"/>
      <c r="CI348" s="72"/>
      <c r="CJ348" s="72"/>
      <c r="CK348" s="72"/>
      <c r="CL348" s="72"/>
      <c r="CM348" s="72"/>
      <c r="CN348" s="72"/>
      <c r="CO348" s="72"/>
      <c r="CP348" s="72"/>
      <c r="CQ348" s="72"/>
      <c r="CR348" s="72"/>
      <c r="CS348" s="72"/>
      <c r="CT348" s="72"/>
      <c r="CU348" s="72"/>
      <c r="CV348" s="72"/>
      <c r="CW348" s="72"/>
      <c r="CX348" s="72"/>
      <c r="CY348" s="72"/>
      <c r="CZ348" s="72"/>
      <c r="DA348" s="72"/>
      <c r="DB348" s="72"/>
      <c r="DC348" s="72"/>
      <c r="DD348" s="72"/>
      <c r="DE348" s="72"/>
      <c r="DF348" s="72"/>
      <c r="DG348" s="72"/>
      <c r="DH348" s="72"/>
      <c r="DI348" s="72"/>
    </row>
    <row r="349" spans="1:161" s="35" customFormat="1">
      <c r="A349" s="143"/>
      <c r="B349" s="89" t="s">
        <v>201</v>
      </c>
      <c r="C349" s="101"/>
      <c r="D349" s="90">
        <v>20</v>
      </c>
      <c r="E349" s="91">
        <v>20</v>
      </c>
      <c r="F349" s="120"/>
      <c r="G349" s="146"/>
      <c r="H349" s="120"/>
      <c r="I349" s="100"/>
      <c r="J349" s="132"/>
      <c r="K349" s="89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  <c r="AA349" s="72"/>
      <c r="AB349" s="72"/>
      <c r="AC349" s="72"/>
      <c r="AD349" s="72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/>
      <c r="AW349" s="72"/>
      <c r="AX349" s="72"/>
      <c r="AY349" s="72"/>
      <c r="AZ349" s="72"/>
      <c r="BA349" s="72"/>
      <c r="BB349" s="72"/>
      <c r="BC349" s="72"/>
      <c r="BD349" s="72"/>
      <c r="BE349" s="72"/>
      <c r="BF349" s="72"/>
      <c r="BG349" s="72"/>
      <c r="BH349" s="72"/>
      <c r="BI349" s="72"/>
      <c r="BJ349" s="72"/>
      <c r="BK349" s="72"/>
      <c r="BL349" s="72"/>
      <c r="BM349" s="72"/>
      <c r="BN349" s="72"/>
      <c r="BO349" s="72"/>
      <c r="BP349" s="72"/>
      <c r="BQ349" s="72"/>
      <c r="BR349" s="72"/>
      <c r="BS349" s="72"/>
      <c r="BT349" s="72"/>
      <c r="BU349" s="72"/>
      <c r="BV349" s="72"/>
      <c r="BW349" s="72"/>
      <c r="BX349" s="72"/>
      <c r="BY349" s="72"/>
      <c r="BZ349" s="72"/>
      <c r="CA349" s="72"/>
      <c r="CB349" s="72"/>
      <c r="CC349" s="72"/>
      <c r="CD349" s="72"/>
      <c r="CE349" s="72"/>
      <c r="CF349" s="72"/>
      <c r="CG349" s="72"/>
      <c r="CH349" s="72"/>
      <c r="CI349" s="72"/>
      <c r="CJ349" s="72"/>
      <c r="CK349" s="72"/>
      <c r="CL349" s="72"/>
      <c r="CM349" s="72"/>
      <c r="CN349" s="72"/>
      <c r="CO349" s="72"/>
      <c r="CP349" s="72"/>
      <c r="CQ349" s="72"/>
      <c r="CR349" s="72"/>
      <c r="CS349" s="72"/>
      <c r="CT349" s="72"/>
      <c r="CU349" s="72"/>
      <c r="CV349" s="72"/>
      <c r="CW349" s="72"/>
      <c r="CX349" s="72"/>
      <c r="CY349" s="72"/>
      <c r="CZ349" s="72"/>
      <c r="DA349" s="72"/>
      <c r="DB349" s="72"/>
      <c r="DC349" s="72"/>
      <c r="DD349" s="72"/>
      <c r="DE349" s="72"/>
      <c r="DF349" s="72"/>
      <c r="DG349" s="72"/>
      <c r="DH349" s="72"/>
      <c r="DI349" s="72"/>
    </row>
    <row r="350" spans="1:161" s="35" customFormat="1">
      <c r="A350" s="143"/>
      <c r="B350" s="89"/>
      <c r="C350" s="101"/>
      <c r="D350" s="90"/>
      <c r="E350" s="91"/>
      <c r="F350" s="120"/>
      <c r="G350" s="146"/>
      <c r="H350" s="120"/>
      <c r="I350" s="100"/>
      <c r="J350" s="132"/>
      <c r="K350" s="89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  <c r="AS350" s="72"/>
      <c r="AT350" s="72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/>
      <c r="BM350" s="72"/>
      <c r="BN350" s="72"/>
      <c r="BO350" s="72"/>
      <c r="BP350" s="72"/>
      <c r="BQ350" s="72"/>
      <c r="BR350" s="72"/>
      <c r="BS350" s="72"/>
      <c r="BT350" s="72"/>
      <c r="BU350" s="72"/>
      <c r="BV350" s="72"/>
      <c r="BW350" s="72"/>
      <c r="BX350" s="72"/>
      <c r="BY350" s="72"/>
      <c r="BZ350" s="72"/>
      <c r="CA350" s="72"/>
      <c r="CB350" s="72"/>
      <c r="CC350" s="72"/>
      <c r="CD350" s="72"/>
      <c r="CE350" s="72"/>
      <c r="CF350" s="72"/>
      <c r="CG350" s="72"/>
      <c r="CH350" s="72"/>
      <c r="CI350" s="72"/>
      <c r="CJ350" s="72"/>
      <c r="CK350" s="72"/>
      <c r="CL350" s="72"/>
      <c r="CM350" s="72"/>
      <c r="CN350" s="72"/>
      <c r="CO350" s="72"/>
      <c r="CP350" s="72"/>
      <c r="CQ350" s="72"/>
      <c r="CR350" s="72"/>
      <c r="CS350" s="72"/>
      <c r="CT350" s="72"/>
      <c r="CU350" s="72"/>
      <c r="CV350" s="72"/>
      <c r="CW350" s="72"/>
      <c r="CX350" s="72"/>
      <c r="CY350" s="72"/>
      <c r="CZ350" s="72"/>
      <c r="DA350" s="72"/>
      <c r="DB350" s="72"/>
      <c r="DC350" s="72"/>
      <c r="DD350" s="72"/>
      <c r="DE350" s="72"/>
      <c r="DF350" s="72"/>
      <c r="DG350" s="72"/>
      <c r="DH350" s="72"/>
      <c r="DI350" s="72"/>
    </row>
    <row r="351" spans="1:161" s="35" customFormat="1">
      <c r="A351" s="143" t="s">
        <v>159</v>
      </c>
      <c r="B351" s="89"/>
      <c r="C351" s="91" t="s">
        <v>259</v>
      </c>
      <c r="D351" s="144"/>
      <c r="E351" s="145"/>
      <c r="F351" s="100">
        <v>0.06</v>
      </c>
      <c r="G351" s="146">
        <v>0.02</v>
      </c>
      <c r="H351" s="120">
        <v>4.99</v>
      </c>
      <c r="I351" s="146">
        <v>20</v>
      </c>
      <c r="J351" s="132" t="s">
        <v>257</v>
      </c>
      <c r="K351" s="89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  <c r="AA351" s="72"/>
      <c r="AB351" s="72"/>
      <c r="AC351" s="72"/>
      <c r="AD351" s="72"/>
      <c r="AE351" s="72"/>
      <c r="AF351" s="72"/>
      <c r="AG351" s="72"/>
      <c r="AH351" s="72"/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  <c r="AS351" s="72"/>
      <c r="AT351" s="72"/>
      <c r="AU351" s="72"/>
      <c r="AV351" s="72"/>
      <c r="AW351" s="72"/>
      <c r="AX351" s="72"/>
      <c r="AY351" s="72"/>
      <c r="AZ351" s="72"/>
      <c r="BA351" s="72"/>
      <c r="BB351" s="72"/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2"/>
      <c r="BN351" s="72"/>
      <c r="BO351" s="72"/>
      <c r="BP351" s="72"/>
      <c r="BQ351" s="72"/>
      <c r="BR351" s="72"/>
      <c r="BS351" s="72"/>
      <c r="BT351" s="72"/>
      <c r="BU351" s="72"/>
      <c r="BV351" s="72"/>
      <c r="BW351" s="72"/>
      <c r="BX351" s="72"/>
      <c r="BY351" s="72"/>
      <c r="BZ351" s="72"/>
      <c r="CA351" s="72"/>
      <c r="CB351" s="72"/>
      <c r="CC351" s="72"/>
      <c r="CD351" s="72"/>
      <c r="CE351" s="72"/>
      <c r="CF351" s="72"/>
      <c r="CG351" s="72"/>
      <c r="CH351" s="72"/>
      <c r="CI351" s="72"/>
      <c r="CJ351" s="72"/>
      <c r="CK351" s="72"/>
      <c r="CL351" s="72"/>
      <c r="CM351" s="72"/>
      <c r="CN351" s="72"/>
      <c r="CO351" s="72"/>
      <c r="CP351" s="72"/>
      <c r="CQ351" s="72"/>
      <c r="CR351" s="72"/>
      <c r="CS351" s="72"/>
      <c r="CT351" s="72"/>
      <c r="CU351" s="72"/>
      <c r="CV351" s="72"/>
      <c r="CW351" s="72"/>
      <c r="CX351" s="72"/>
      <c r="CY351" s="72"/>
      <c r="CZ351" s="72"/>
      <c r="DA351" s="72"/>
      <c r="DB351" s="72"/>
      <c r="DC351" s="72"/>
      <c r="DD351" s="72"/>
      <c r="DE351" s="72"/>
      <c r="DF351" s="72"/>
      <c r="DG351" s="72"/>
      <c r="DH351" s="72"/>
      <c r="DI351" s="72"/>
      <c r="DJ351" s="27"/>
      <c r="DK351" s="27"/>
      <c r="DL351" s="27"/>
      <c r="DM351" s="27"/>
      <c r="DN351" s="27"/>
      <c r="DO351" s="27"/>
      <c r="DP351" s="27"/>
      <c r="DQ351" s="27"/>
      <c r="DR351" s="27"/>
      <c r="DS351" s="27"/>
      <c r="DT351" s="27"/>
      <c r="DU351" s="27"/>
      <c r="DV351" s="27"/>
      <c r="DW351" s="27"/>
      <c r="DX351" s="27"/>
      <c r="DY351" s="27"/>
      <c r="DZ351" s="27"/>
      <c r="EA351" s="27"/>
      <c r="EB351" s="27"/>
      <c r="EC351" s="27"/>
      <c r="ED351" s="27"/>
      <c r="EE351" s="27"/>
      <c r="EF351" s="27"/>
      <c r="EG351" s="27"/>
      <c r="EH351" s="27"/>
      <c r="EI351" s="27"/>
      <c r="EJ351" s="27"/>
      <c r="EK351" s="27"/>
      <c r="EL351" s="27"/>
      <c r="EM351" s="27"/>
      <c r="EN351" s="27"/>
      <c r="EO351" s="27"/>
      <c r="EP351" s="27"/>
      <c r="EQ351" s="27"/>
      <c r="ER351" s="27"/>
      <c r="ES351" s="27"/>
      <c r="ET351" s="27"/>
      <c r="EU351" s="27"/>
      <c r="EV351" s="27"/>
      <c r="EW351" s="27"/>
      <c r="EX351" s="27"/>
      <c r="EY351" s="27"/>
      <c r="EZ351" s="27"/>
      <c r="FA351" s="27"/>
      <c r="FB351" s="27"/>
      <c r="FC351" s="27"/>
      <c r="FD351" s="27"/>
      <c r="FE351" s="27"/>
    </row>
    <row r="352" spans="1:161" s="35" customFormat="1">
      <c r="A352" s="143"/>
      <c r="B352" s="89" t="s">
        <v>59</v>
      </c>
      <c r="C352" s="101"/>
      <c r="D352" s="90">
        <v>0.3</v>
      </c>
      <c r="E352" s="91">
        <v>0.3</v>
      </c>
      <c r="F352" s="100"/>
      <c r="G352" s="100"/>
      <c r="H352" s="146"/>
      <c r="I352" s="146"/>
      <c r="J352" s="132"/>
      <c r="K352" s="89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O352" s="72"/>
      <c r="AP352" s="72"/>
      <c r="AQ352" s="72"/>
      <c r="AR352" s="72"/>
      <c r="AS352" s="72"/>
      <c r="AT352" s="72"/>
      <c r="AU352" s="72"/>
      <c r="AV352" s="72"/>
      <c r="AW352" s="72"/>
      <c r="AX352" s="72"/>
      <c r="AY352" s="72"/>
      <c r="AZ352" s="72"/>
      <c r="BA352" s="72"/>
      <c r="BB352" s="72"/>
      <c r="BC352" s="72"/>
      <c r="BD352" s="72"/>
      <c r="BE352" s="72"/>
      <c r="BF352" s="72"/>
      <c r="BG352" s="72"/>
      <c r="BH352" s="72"/>
      <c r="BI352" s="72"/>
      <c r="BJ352" s="72"/>
      <c r="BK352" s="72"/>
      <c r="BL352" s="72"/>
      <c r="BM352" s="72"/>
      <c r="BN352" s="72"/>
      <c r="BO352" s="72"/>
      <c r="BP352" s="72"/>
      <c r="BQ352" s="72"/>
      <c r="BR352" s="72"/>
      <c r="BS352" s="72"/>
      <c r="BT352" s="72"/>
      <c r="BU352" s="72"/>
      <c r="BV352" s="72"/>
      <c r="BW352" s="72"/>
      <c r="BX352" s="72"/>
      <c r="BY352" s="72"/>
      <c r="BZ352" s="72"/>
      <c r="CA352" s="72"/>
      <c r="CB352" s="72"/>
      <c r="CC352" s="72"/>
      <c r="CD352" s="72"/>
      <c r="CE352" s="72"/>
      <c r="CF352" s="72"/>
      <c r="CG352" s="72"/>
      <c r="CH352" s="72"/>
      <c r="CI352" s="72"/>
      <c r="CJ352" s="72"/>
      <c r="CK352" s="72"/>
      <c r="CL352" s="72"/>
      <c r="CM352" s="72"/>
      <c r="CN352" s="72"/>
      <c r="CO352" s="72"/>
      <c r="CP352" s="72"/>
      <c r="CQ352" s="72"/>
      <c r="CR352" s="72"/>
      <c r="CS352" s="72"/>
      <c r="CT352" s="72"/>
      <c r="CU352" s="72"/>
      <c r="CV352" s="72"/>
      <c r="CW352" s="72"/>
      <c r="CX352" s="72"/>
      <c r="CY352" s="72"/>
      <c r="CZ352" s="72"/>
      <c r="DA352" s="72"/>
      <c r="DB352" s="72"/>
      <c r="DC352" s="72"/>
      <c r="DD352" s="72"/>
      <c r="DE352" s="72"/>
      <c r="DF352" s="72"/>
      <c r="DG352" s="72"/>
      <c r="DH352" s="72"/>
      <c r="DI352" s="72"/>
      <c r="DJ352" s="27"/>
      <c r="DK352" s="27"/>
      <c r="DL352" s="27"/>
      <c r="DM352" s="27"/>
      <c r="DN352" s="27"/>
      <c r="DO352" s="27"/>
      <c r="DP352" s="27"/>
      <c r="DQ352" s="27"/>
      <c r="DR352" s="27"/>
      <c r="DS352" s="27"/>
      <c r="DT352" s="27"/>
      <c r="DU352" s="27"/>
      <c r="DV352" s="27"/>
      <c r="DW352" s="27"/>
      <c r="DX352" s="27"/>
      <c r="DY352" s="27"/>
      <c r="DZ352" s="27"/>
      <c r="EA352" s="27"/>
      <c r="EB352" s="27"/>
      <c r="EC352" s="27"/>
      <c r="ED352" s="27"/>
      <c r="EE352" s="27"/>
      <c r="EF352" s="27"/>
      <c r="EG352" s="27"/>
      <c r="EH352" s="27"/>
      <c r="EI352" s="27"/>
      <c r="EJ352" s="27"/>
      <c r="EK352" s="27"/>
      <c r="EL352" s="27"/>
      <c r="EM352" s="27"/>
      <c r="EN352" s="27"/>
      <c r="EO352" s="27"/>
      <c r="EP352" s="27"/>
      <c r="EQ352" s="27"/>
      <c r="ER352" s="27"/>
      <c r="ES352" s="27"/>
      <c r="ET352" s="27"/>
      <c r="EU352" s="27"/>
      <c r="EV352" s="27"/>
      <c r="EW352" s="27"/>
      <c r="EX352" s="27"/>
      <c r="EY352" s="27"/>
      <c r="EZ352" s="27"/>
      <c r="FA352" s="27"/>
      <c r="FB352" s="27"/>
      <c r="FC352" s="27"/>
      <c r="FD352" s="27"/>
      <c r="FE352" s="27"/>
    </row>
    <row r="353" spans="1:465" s="35" customFormat="1">
      <c r="A353" s="143"/>
      <c r="B353" s="89" t="s">
        <v>50</v>
      </c>
      <c r="C353" s="101"/>
      <c r="D353" s="90">
        <v>5</v>
      </c>
      <c r="E353" s="91">
        <v>5</v>
      </c>
      <c r="F353" s="100"/>
      <c r="G353" s="100"/>
      <c r="H353" s="146"/>
      <c r="I353" s="100"/>
      <c r="J353" s="132"/>
      <c r="K353" s="89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  <c r="AA353" s="72"/>
      <c r="AB353" s="72"/>
      <c r="AC353" s="72"/>
      <c r="AD353" s="72"/>
      <c r="AE353" s="72"/>
      <c r="AF353" s="72"/>
      <c r="AG353" s="72"/>
      <c r="AH353" s="72"/>
      <c r="AI353" s="72"/>
      <c r="AJ353" s="72"/>
      <c r="AK353" s="72"/>
      <c r="AL353" s="72"/>
      <c r="AM353" s="72"/>
      <c r="AN353" s="72"/>
      <c r="AO353" s="72"/>
      <c r="AP353" s="72"/>
      <c r="AQ353" s="72"/>
      <c r="AR353" s="72"/>
      <c r="AS353" s="72"/>
      <c r="AT353" s="72"/>
      <c r="AU353" s="72"/>
      <c r="AV353" s="72"/>
      <c r="AW353" s="72"/>
      <c r="AX353" s="72"/>
      <c r="AY353" s="72"/>
      <c r="AZ353" s="72"/>
      <c r="BA353" s="72"/>
      <c r="BB353" s="72"/>
      <c r="BC353" s="72"/>
      <c r="BD353" s="72"/>
      <c r="BE353" s="72"/>
      <c r="BF353" s="72"/>
      <c r="BG353" s="72"/>
      <c r="BH353" s="72"/>
      <c r="BI353" s="72"/>
      <c r="BJ353" s="72"/>
      <c r="BK353" s="72"/>
      <c r="BL353" s="72"/>
      <c r="BM353" s="72"/>
      <c r="BN353" s="72"/>
      <c r="BO353" s="72"/>
      <c r="BP353" s="72"/>
      <c r="BQ353" s="72"/>
      <c r="BR353" s="72"/>
      <c r="BS353" s="72"/>
      <c r="BT353" s="72"/>
      <c r="BU353" s="72"/>
      <c r="BV353" s="72"/>
      <c r="BW353" s="72"/>
      <c r="BX353" s="72"/>
      <c r="BY353" s="72"/>
      <c r="BZ353" s="72"/>
      <c r="CA353" s="72"/>
      <c r="CB353" s="72"/>
      <c r="CC353" s="72"/>
      <c r="CD353" s="72"/>
      <c r="CE353" s="72"/>
      <c r="CF353" s="72"/>
      <c r="CG353" s="72"/>
      <c r="CH353" s="72"/>
      <c r="CI353" s="72"/>
      <c r="CJ353" s="72"/>
      <c r="CK353" s="72"/>
      <c r="CL353" s="72"/>
      <c r="CM353" s="72"/>
      <c r="CN353" s="72"/>
      <c r="CO353" s="72"/>
      <c r="CP353" s="72"/>
      <c r="CQ353" s="72"/>
      <c r="CR353" s="72"/>
      <c r="CS353" s="72"/>
      <c r="CT353" s="72"/>
      <c r="CU353" s="72"/>
      <c r="CV353" s="72"/>
      <c r="CW353" s="72"/>
      <c r="CX353" s="72"/>
      <c r="CY353" s="72"/>
      <c r="CZ353" s="72"/>
      <c r="DA353" s="72"/>
      <c r="DB353" s="72"/>
      <c r="DC353" s="72"/>
      <c r="DD353" s="72"/>
      <c r="DE353" s="72"/>
      <c r="DF353" s="72"/>
      <c r="DG353" s="72"/>
      <c r="DH353" s="72"/>
      <c r="DI353" s="72"/>
      <c r="DJ353" s="27"/>
      <c r="DK353" s="27"/>
      <c r="DL353" s="27"/>
      <c r="DM353" s="27"/>
      <c r="DN353" s="27"/>
      <c r="DO353" s="27"/>
      <c r="DP353" s="27"/>
      <c r="DQ353" s="27"/>
      <c r="DR353" s="27"/>
      <c r="DS353" s="27"/>
      <c r="DT353" s="27"/>
      <c r="DU353" s="27"/>
      <c r="DV353" s="27"/>
      <c r="DW353" s="27"/>
      <c r="DX353" s="27"/>
      <c r="DY353" s="27"/>
      <c r="DZ353" s="27"/>
      <c r="EA353" s="27"/>
      <c r="EB353" s="27"/>
      <c r="EC353" s="27"/>
      <c r="ED353" s="27"/>
      <c r="EE353" s="27"/>
      <c r="EF353" s="27"/>
      <c r="EG353" s="27"/>
      <c r="EH353" s="27"/>
      <c r="EI353" s="27"/>
      <c r="EJ353" s="27"/>
      <c r="EK353" s="27"/>
      <c r="EL353" s="27"/>
      <c r="EM353" s="27"/>
      <c r="EN353" s="27"/>
      <c r="EO353" s="27"/>
      <c r="EP353" s="27"/>
      <c r="EQ353" s="27"/>
      <c r="ER353" s="27"/>
      <c r="ES353" s="27"/>
      <c r="ET353" s="27"/>
      <c r="EU353" s="27"/>
      <c r="EV353" s="27"/>
      <c r="EW353" s="27"/>
      <c r="EX353" s="27"/>
      <c r="EY353" s="27"/>
      <c r="EZ353" s="27"/>
      <c r="FA353" s="27"/>
      <c r="FB353" s="27"/>
      <c r="FC353" s="27"/>
      <c r="FD353" s="27"/>
      <c r="FE353" s="27"/>
    </row>
    <row r="354" spans="1:465" s="35" customFormat="1">
      <c r="A354" s="143"/>
      <c r="B354" s="89" t="s">
        <v>17</v>
      </c>
      <c r="C354" s="101"/>
      <c r="D354" s="90">
        <v>180</v>
      </c>
      <c r="E354" s="91">
        <v>180</v>
      </c>
      <c r="F354" s="100"/>
      <c r="G354" s="100"/>
      <c r="H354" s="146"/>
      <c r="I354" s="100"/>
      <c r="J354" s="132"/>
      <c r="K354" s="89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  <c r="AO354" s="72"/>
      <c r="AP354" s="72"/>
      <c r="AQ354" s="72"/>
      <c r="AR354" s="72"/>
      <c r="AS354" s="72"/>
      <c r="AT354" s="72"/>
      <c r="AU354" s="72"/>
      <c r="AV354" s="72"/>
      <c r="AW354" s="72"/>
      <c r="AX354" s="72"/>
      <c r="AY354" s="72"/>
      <c r="AZ354" s="72"/>
      <c r="BA354" s="72"/>
      <c r="BB354" s="72"/>
      <c r="BC354" s="72"/>
      <c r="BD354" s="72"/>
      <c r="BE354" s="72"/>
      <c r="BF354" s="72"/>
      <c r="BG354" s="72"/>
      <c r="BH354" s="72"/>
      <c r="BI354" s="72"/>
      <c r="BJ354" s="72"/>
      <c r="BK354" s="72"/>
      <c r="BL354" s="72"/>
      <c r="BM354" s="72"/>
      <c r="BN354" s="72"/>
      <c r="BO354" s="72"/>
      <c r="BP354" s="72"/>
      <c r="BQ354" s="72"/>
      <c r="BR354" s="72"/>
      <c r="BS354" s="72"/>
      <c r="BT354" s="72"/>
      <c r="BU354" s="72"/>
      <c r="BV354" s="72"/>
      <c r="BW354" s="72"/>
      <c r="BX354" s="72"/>
      <c r="BY354" s="72"/>
      <c r="BZ354" s="72"/>
      <c r="CA354" s="72"/>
      <c r="CB354" s="72"/>
      <c r="CC354" s="72"/>
      <c r="CD354" s="72"/>
      <c r="CE354" s="72"/>
      <c r="CF354" s="72"/>
      <c r="CG354" s="72"/>
      <c r="CH354" s="72"/>
      <c r="CI354" s="72"/>
      <c r="CJ354" s="72"/>
      <c r="CK354" s="72"/>
      <c r="CL354" s="72"/>
      <c r="CM354" s="72"/>
      <c r="CN354" s="72"/>
      <c r="CO354" s="72"/>
      <c r="CP354" s="72"/>
      <c r="CQ354" s="72"/>
      <c r="CR354" s="72"/>
      <c r="CS354" s="72"/>
      <c r="CT354" s="72"/>
      <c r="CU354" s="72"/>
      <c r="CV354" s="72"/>
      <c r="CW354" s="72"/>
      <c r="CX354" s="72"/>
      <c r="CY354" s="72"/>
      <c r="CZ354" s="72"/>
      <c r="DA354" s="72"/>
      <c r="DB354" s="72"/>
      <c r="DC354" s="72"/>
      <c r="DD354" s="72"/>
      <c r="DE354" s="72"/>
      <c r="DF354" s="72"/>
      <c r="DG354" s="72"/>
      <c r="DH354" s="72"/>
      <c r="DI354" s="72"/>
      <c r="DJ354" s="27"/>
      <c r="DK354" s="27"/>
      <c r="DL354" s="27"/>
      <c r="DM354" s="27"/>
      <c r="DN354" s="27"/>
      <c r="DO354" s="27"/>
      <c r="DP354" s="27"/>
      <c r="DQ354" s="27"/>
      <c r="DR354" s="27"/>
      <c r="DS354" s="27"/>
      <c r="DT354" s="27"/>
      <c r="DU354" s="27"/>
      <c r="DV354" s="27"/>
      <c r="DW354" s="27"/>
      <c r="DX354" s="27"/>
      <c r="DY354" s="27"/>
      <c r="DZ354" s="27"/>
      <c r="EA354" s="27"/>
      <c r="EB354" s="27"/>
      <c r="EC354" s="27"/>
      <c r="ED354" s="27"/>
      <c r="EE354" s="27"/>
      <c r="EF354" s="27"/>
      <c r="EG354" s="27"/>
      <c r="EH354" s="27"/>
      <c r="EI354" s="27"/>
      <c r="EJ354" s="27"/>
      <c r="EK354" s="27"/>
      <c r="EL354" s="27"/>
      <c r="EM354" s="27"/>
      <c r="EN354" s="27"/>
      <c r="EO354" s="27"/>
      <c r="EP354" s="27"/>
      <c r="EQ354" s="27"/>
      <c r="ER354" s="27"/>
      <c r="ES354" s="27"/>
      <c r="ET354" s="27"/>
      <c r="EU354" s="27"/>
      <c r="EV354" s="27"/>
      <c r="EW354" s="27"/>
      <c r="EX354" s="27"/>
      <c r="EY354" s="27"/>
      <c r="EZ354" s="27"/>
      <c r="FA354" s="27"/>
      <c r="FB354" s="27"/>
      <c r="FC354" s="27"/>
      <c r="FD354" s="27"/>
      <c r="FE354" s="27"/>
    </row>
    <row r="355" spans="1:465" s="26" customFormat="1" ht="15.75" thickBot="1">
      <c r="A355" s="136" t="s">
        <v>38</v>
      </c>
      <c r="B355" s="81"/>
      <c r="C355" s="82">
        <v>20</v>
      </c>
      <c r="D355" s="84">
        <v>20</v>
      </c>
      <c r="E355" s="84">
        <v>20</v>
      </c>
      <c r="F355" s="84">
        <v>1.52</v>
      </c>
      <c r="G355" s="83">
        <v>0.16</v>
      </c>
      <c r="H355" s="84">
        <v>9.84</v>
      </c>
      <c r="I355" s="83">
        <v>47</v>
      </c>
      <c r="J355" s="132"/>
      <c r="K355" s="89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  <c r="CQ355" s="71"/>
      <c r="CR355" s="71"/>
      <c r="CS355" s="71"/>
      <c r="CT355" s="71"/>
      <c r="CU355" s="71"/>
      <c r="CV355" s="71"/>
      <c r="CW355" s="71"/>
      <c r="CX355" s="71"/>
      <c r="CY355" s="71"/>
      <c r="CZ355" s="71"/>
      <c r="DA355" s="71"/>
      <c r="DB355" s="71"/>
      <c r="DC355" s="71"/>
      <c r="DD355" s="71"/>
      <c r="DE355" s="71"/>
      <c r="DF355" s="71"/>
      <c r="DG355" s="71"/>
      <c r="DH355" s="71"/>
      <c r="DI355" s="71"/>
    </row>
    <row r="356" spans="1:465" ht="15.75" thickBot="1">
      <c r="A356" s="174" t="s">
        <v>26</v>
      </c>
      <c r="B356" s="175"/>
      <c r="C356" s="176">
        <v>486</v>
      </c>
      <c r="D356" s="177"/>
      <c r="E356" s="176"/>
      <c r="F356" s="178">
        <f>SUM(F335:F355)</f>
        <v>15.58</v>
      </c>
      <c r="G356" s="178">
        <f>SUM(G335:G355)</f>
        <v>18.829999999999998</v>
      </c>
      <c r="H356" s="178">
        <f>SUM(H335:H355)</f>
        <v>82.13</v>
      </c>
      <c r="I356" s="178">
        <f>SUM(I335:I355)</f>
        <v>550</v>
      </c>
      <c r="J356" s="135"/>
    </row>
    <row r="357" spans="1:465" ht="15.75" thickBot="1">
      <c r="A357" s="149" t="s">
        <v>60</v>
      </c>
      <c r="B357" s="150"/>
      <c r="C357" s="214">
        <f>C303+C306+C334+C356</f>
        <v>1636.5</v>
      </c>
      <c r="D357" s="180"/>
      <c r="E357" s="133"/>
      <c r="F357" s="134">
        <f>F303+F306+F334+F356</f>
        <v>47.24666666666667</v>
      </c>
      <c r="G357" s="134">
        <f>G303+G306+G334+G356</f>
        <v>52.731666666666662</v>
      </c>
      <c r="H357" s="134">
        <f>H303+H306+H334+H356</f>
        <v>238.78166666666664</v>
      </c>
      <c r="I357" s="134">
        <f>I303+I306+I334+I356</f>
        <v>1609.1</v>
      </c>
      <c r="J357" s="132"/>
    </row>
    <row r="358" spans="1:465">
      <c r="C358" s="182"/>
      <c r="D358" s="183"/>
      <c r="E358" s="83"/>
      <c r="J358" s="154"/>
    </row>
    <row r="359" spans="1:465">
      <c r="C359" s="182"/>
      <c r="D359" s="183"/>
      <c r="E359" s="83"/>
    </row>
    <row r="360" spans="1:465" s="35" customFormat="1" ht="16.5" customHeight="1" thickBot="1">
      <c r="A360" s="81" t="s">
        <v>99</v>
      </c>
      <c r="B360" s="81"/>
      <c r="C360" s="81"/>
      <c r="D360" s="121"/>
      <c r="E360" s="121"/>
      <c r="F360" s="83"/>
      <c r="G360" s="83"/>
      <c r="H360" s="83"/>
      <c r="I360" s="83"/>
      <c r="J360" s="164"/>
      <c r="K360" s="89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  <c r="CT360" s="71"/>
      <c r="CU360" s="71"/>
      <c r="CV360" s="71"/>
      <c r="CW360" s="71"/>
      <c r="CX360" s="71"/>
      <c r="CY360" s="71"/>
      <c r="CZ360" s="71"/>
      <c r="DA360" s="71"/>
      <c r="DB360" s="71"/>
      <c r="DC360" s="71"/>
      <c r="DD360" s="71"/>
      <c r="DE360" s="71"/>
      <c r="DF360" s="71"/>
      <c r="DG360" s="71"/>
      <c r="DH360" s="71"/>
      <c r="DI360" s="71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</row>
    <row r="361" spans="1:465" s="35" customFormat="1" ht="30">
      <c r="A361" s="242" t="s">
        <v>234</v>
      </c>
      <c r="B361" s="243"/>
      <c r="C361" s="244" t="s">
        <v>230</v>
      </c>
      <c r="D361" s="124" t="s">
        <v>3</v>
      </c>
      <c r="E361" s="123" t="s">
        <v>3</v>
      </c>
      <c r="F361" s="471" t="s">
        <v>231</v>
      </c>
      <c r="G361" s="472"/>
      <c r="H361" s="473"/>
      <c r="I361" s="124" t="s">
        <v>4</v>
      </c>
      <c r="J361" s="125" t="s">
        <v>232</v>
      </c>
      <c r="K361" s="89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  <c r="CQ361" s="71"/>
      <c r="CR361" s="71"/>
      <c r="CS361" s="71"/>
      <c r="CT361" s="71"/>
      <c r="CU361" s="71"/>
      <c r="CV361" s="71"/>
      <c r="CW361" s="71"/>
      <c r="CX361" s="71"/>
      <c r="CY361" s="71"/>
      <c r="CZ361" s="71"/>
      <c r="DA361" s="71"/>
      <c r="DB361" s="71"/>
      <c r="DC361" s="71"/>
      <c r="DD361" s="71"/>
      <c r="DE361" s="71"/>
      <c r="DF361" s="71"/>
      <c r="DG361" s="71"/>
      <c r="DH361" s="71"/>
      <c r="DI361" s="7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</row>
    <row r="362" spans="1:465" s="35" customFormat="1" ht="22.5" customHeight="1" thickBot="1">
      <c r="A362" s="246" t="s">
        <v>233</v>
      </c>
      <c r="B362" s="247"/>
      <c r="C362" s="248"/>
      <c r="D362" s="127" t="s">
        <v>5</v>
      </c>
      <c r="E362" s="128" t="s">
        <v>5</v>
      </c>
      <c r="F362" s="129"/>
      <c r="G362" s="130"/>
      <c r="H362" s="131"/>
      <c r="I362" s="127" t="s">
        <v>6</v>
      </c>
      <c r="J362" s="132"/>
      <c r="K362" s="89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  <c r="CO362" s="71"/>
      <c r="CP362" s="71"/>
      <c r="CQ362" s="71"/>
      <c r="CR362" s="71"/>
      <c r="CS362" s="71"/>
      <c r="CT362" s="71"/>
      <c r="CU362" s="71"/>
      <c r="CV362" s="71"/>
      <c r="CW362" s="71"/>
      <c r="CX362" s="71"/>
      <c r="CY362" s="71"/>
      <c r="CZ362" s="71"/>
      <c r="DA362" s="71"/>
      <c r="DB362" s="71"/>
      <c r="DC362" s="71"/>
      <c r="DD362" s="71"/>
      <c r="DE362" s="71"/>
      <c r="DF362" s="71"/>
      <c r="DG362" s="71"/>
      <c r="DH362" s="71"/>
      <c r="DI362" s="71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  <c r="QP362"/>
      <c r="QQ362"/>
      <c r="QR362"/>
      <c r="QS362"/>
      <c r="QT362"/>
      <c r="QU362"/>
      <c r="QV362"/>
      <c r="QW362"/>
    </row>
    <row r="363" spans="1:465" s="35" customFormat="1" ht="15.75" thickBot="1">
      <c r="A363" s="249"/>
      <c r="B363" s="250"/>
      <c r="C363" s="251"/>
      <c r="D363" s="133" t="s">
        <v>7</v>
      </c>
      <c r="E363" s="133" t="s">
        <v>8</v>
      </c>
      <c r="F363" s="133" t="s">
        <v>9</v>
      </c>
      <c r="G363" s="133" t="s">
        <v>10</v>
      </c>
      <c r="H363" s="134" t="s">
        <v>11</v>
      </c>
      <c r="I363" s="134" t="s">
        <v>12</v>
      </c>
      <c r="J363" s="135"/>
      <c r="K363" s="89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 s="71"/>
      <c r="CR363" s="71"/>
      <c r="CS363" s="71"/>
      <c r="CT363" s="71"/>
      <c r="CU363" s="71"/>
      <c r="CV363" s="71"/>
      <c r="CW363" s="71"/>
      <c r="CX363" s="71"/>
      <c r="CY363" s="71"/>
      <c r="CZ363" s="71"/>
      <c r="DA363" s="71"/>
      <c r="DB363" s="71"/>
      <c r="DC363" s="71"/>
      <c r="DD363" s="71"/>
      <c r="DE363" s="71"/>
      <c r="DF363" s="71"/>
      <c r="DG363" s="71"/>
      <c r="DH363" s="71"/>
      <c r="DI363" s="71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  <c r="QC363"/>
      <c r="QD363"/>
      <c r="QE363"/>
      <c r="QF363"/>
      <c r="QG363"/>
      <c r="QH363"/>
      <c r="QI363"/>
      <c r="QJ363"/>
      <c r="QK363"/>
      <c r="QL363"/>
      <c r="QM363"/>
      <c r="QN363"/>
      <c r="QO363"/>
      <c r="QP363"/>
      <c r="QQ363"/>
      <c r="QR363"/>
      <c r="QS363"/>
      <c r="QT363"/>
      <c r="QU363"/>
      <c r="QV363"/>
      <c r="QW363"/>
    </row>
    <row r="364" spans="1:465" s="35" customFormat="1">
      <c r="A364" s="153"/>
      <c r="B364" s="154" t="s">
        <v>13</v>
      </c>
      <c r="C364" s="213"/>
      <c r="D364" s="124"/>
      <c r="E364" s="157"/>
      <c r="F364" s="124"/>
      <c r="G364" s="124"/>
      <c r="H364" s="123"/>
      <c r="I364" s="124"/>
      <c r="J364" s="125"/>
      <c r="K364" s="89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 s="71"/>
      <c r="CR364" s="71"/>
      <c r="CS364" s="71"/>
      <c r="CT364" s="71"/>
      <c r="CU364" s="71"/>
      <c r="CV364" s="71"/>
      <c r="CW364" s="71"/>
      <c r="CX364" s="71"/>
      <c r="CY364" s="71"/>
      <c r="CZ364" s="71"/>
      <c r="DA364" s="71"/>
      <c r="DB364" s="71"/>
      <c r="DC364" s="71"/>
      <c r="DD364" s="71"/>
      <c r="DE364" s="71"/>
      <c r="DF364" s="71"/>
      <c r="DG364" s="71"/>
      <c r="DH364" s="71"/>
      <c r="DI364" s="71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  <c r="IW364"/>
      <c r="IX364"/>
      <c r="IY364"/>
      <c r="IZ364"/>
      <c r="JA364"/>
      <c r="JB364"/>
      <c r="JC364"/>
      <c r="JD364"/>
      <c r="JE364"/>
      <c r="JF364"/>
      <c r="JG364"/>
      <c r="JH364"/>
      <c r="JI364"/>
      <c r="JJ364"/>
      <c r="JK364"/>
      <c r="JL364"/>
      <c r="JM364"/>
      <c r="JN364"/>
      <c r="JO364"/>
      <c r="JP364"/>
      <c r="JQ364"/>
      <c r="JR364"/>
      <c r="JS364"/>
      <c r="JT364"/>
      <c r="JU364"/>
      <c r="JV364"/>
      <c r="JW364"/>
      <c r="JX364"/>
      <c r="JY364"/>
      <c r="JZ364"/>
      <c r="KA364"/>
      <c r="KB364"/>
      <c r="KC364"/>
      <c r="KD364"/>
      <c r="KE364"/>
      <c r="KF364"/>
      <c r="KG364"/>
      <c r="KH364"/>
      <c r="KI364"/>
      <c r="KJ364"/>
      <c r="KK364"/>
      <c r="KL364"/>
      <c r="KM364"/>
      <c r="KN364"/>
      <c r="KO364"/>
      <c r="KP364"/>
      <c r="KQ364"/>
      <c r="KR364"/>
      <c r="KS364"/>
      <c r="KT364"/>
      <c r="KU364"/>
      <c r="KV364"/>
      <c r="KW364"/>
      <c r="KX364"/>
      <c r="KY364"/>
      <c r="KZ364"/>
      <c r="LA364"/>
      <c r="LB364"/>
      <c r="LC364"/>
      <c r="LD364"/>
      <c r="LE364"/>
      <c r="LF364"/>
      <c r="LG364"/>
      <c r="LH364"/>
      <c r="LI364"/>
      <c r="LJ364"/>
      <c r="LK364"/>
      <c r="LL364"/>
      <c r="LM364"/>
      <c r="LN364"/>
      <c r="LO364"/>
      <c r="LP364"/>
      <c r="LQ364"/>
      <c r="LR364"/>
      <c r="LS364"/>
      <c r="LT364"/>
      <c r="LU364"/>
      <c r="LV364"/>
      <c r="LW364"/>
      <c r="LX364"/>
      <c r="LY364"/>
      <c r="LZ364"/>
      <c r="MA364"/>
      <c r="MB364"/>
      <c r="MC364"/>
      <c r="MD364"/>
      <c r="ME364"/>
      <c r="MF364"/>
      <c r="MG364"/>
      <c r="MH364"/>
      <c r="MI364"/>
      <c r="MJ364"/>
      <c r="MK364"/>
      <c r="ML364"/>
      <c r="MM364"/>
      <c r="MN364"/>
      <c r="MO364"/>
      <c r="MP364"/>
      <c r="MQ364"/>
      <c r="MR364"/>
      <c r="MS364"/>
      <c r="MT364"/>
      <c r="MU364"/>
      <c r="MV364"/>
      <c r="MW364"/>
      <c r="MX364"/>
      <c r="MY364"/>
      <c r="MZ364"/>
      <c r="NA364"/>
      <c r="NB364"/>
      <c r="NC364"/>
      <c r="ND364"/>
      <c r="NE364"/>
      <c r="NF364"/>
      <c r="NG364"/>
      <c r="NH364"/>
      <c r="NI364"/>
      <c r="NJ364"/>
      <c r="NK364"/>
      <c r="NL364"/>
      <c r="NM364"/>
      <c r="NN364"/>
      <c r="NO364"/>
      <c r="NP364"/>
      <c r="NQ364"/>
      <c r="NR364"/>
      <c r="NS364"/>
      <c r="NT364"/>
      <c r="NU364"/>
      <c r="NV364"/>
      <c r="NW364"/>
      <c r="NX364"/>
      <c r="NY364"/>
      <c r="NZ364"/>
      <c r="OA364"/>
      <c r="OB364"/>
      <c r="OC364"/>
      <c r="OD364"/>
      <c r="OE364"/>
      <c r="OF364"/>
      <c r="OG364"/>
      <c r="OH364"/>
      <c r="OI364"/>
      <c r="OJ364"/>
      <c r="OK364"/>
      <c r="OL364"/>
      <c r="OM364"/>
      <c r="ON364"/>
      <c r="OO364"/>
      <c r="OP364"/>
      <c r="OQ364"/>
      <c r="OR364"/>
      <c r="OS364"/>
      <c r="OT364"/>
      <c r="OU364"/>
      <c r="OV364"/>
      <c r="OW364"/>
      <c r="OX364"/>
      <c r="OY364"/>
      <c r="OZ364"/>
      <c r="PA364"/>
      <c r="PB364"/>
      <c r="PC364"/>
      <c r="PD364"/>
      <c r="PE364"/>
      <c r="PF364"/>
      <c r="PG364"/>
      <c r="PH364"/>
      <c r="PI364"/>
      <c r="PJ364"/>
      <c r="PK364"/>
      <c r="PL364"/>
      <c r="PM364"/>
      <c r="PN364"/>
      <c r="PO364"/>
      <c r="PP364"/>
      <c r="PQ364"/>
      <c r="PR364"/>
      <c r="PS364"/>
      <c r="PT364"/>
      <c r="PU364"/>
      <c r="PV364"/>
      <c r="PW364"/>
      <c r="PX364"/>
      <c r="PY364"/>
      <c r="PZ364"/>
      <c r="QA364"/>
      <c r="QB364"/>
      <c r="QC364"/>
      <c r="QD364"/>
      <c r="QE364"/>
      <c r="QF364"/>
      <c r="QG364"/>
      <c r="QH364"/>
      <c r="QI364"/>
      <c r="QJ364"/>
      <c r="QK364"/>
      <c r="QL364"/>
      <c r="QM364"/>
      <c r="QN364"/>
      <c r="QO364"/>
      <c r="QP364"/>
      <c r="QQ364"/>
      <c r="QR364"/>
      <c r="QS364"/>
      <c r="QT364"/>
      <c r="QU364"/>
      <c r="QV364"/>
      <c r="QW364"/>
    </row>
    <row r="365" spans="1:465" s="26" customFormat="1">
      <c r="A365" s="136" t="s">
        <v>184</v>
      </c>
      <c r="B365" s="162"/>
      <c r="C365" s="141" t="s">
        <v>395</v>
      </c>
      <c r="D365" s="142"/>
      <c r="E365" s="84"/>
      <c r="F365" s="238">
        <v>8</v>
      </c>
      <c r="G365" s="238">
        <v>7.8</v>
      </c>
      <c r="H365" s="238">
        <v>19</v>
      </c>
      <c r="I365" s="238">
        <v>194</v>
      </c>
      <c r="J365" s="132" t="s">
        <v>87</v>
      </c>
      <c r="K365" s="89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  <c r="CM365" s="71"/>
      <c r="CN365" s="71"/>
      <c r="CO365" s="71"/>
      <c r="CP365" s="71"/>
      <c r="CQ365" s="71"/>
      <c r="CR365" s="71"/>
      <c r="CS365" s="71"/>
      <c r="CT365" s="71"/>
      <c r="CU365" s="71"/>
      <c r="CV365" s="71"/>
      <c r="CW365" s="71"/>
      <c r="CX365" s="71"/>
      <c r="CY365" s="71"/>
      <c r="CZ365" s="71"/>
      <c r="DA365" s="71"/>
      <c r="DB365" s="71"/>
      <c r="DC365" s="71"/>
      <c r="DD365" s="71"/>
      <c r="DE365" s="71"/>
      <c r="DF365" s="71"/>
      <c r="DG365" s="71"/>
      <c r="DH365" s="71"/>
      <c r="DI365" s="71"/>
    </row>
    <row r="366" spans="1:465" s="26" customFormat="1">
      <c r="A366" s="136"/>
      <c r="B366" s="197" t="s">
        <v>15</v>
      </c>
      <c r="C366" s="141"/>
      <c r="D366" s="137">
        <v>25</v>
      </c>
      <c r="E366" s="84">
        <v>25</v>
      </c>
      <c r="F366" s="137"/>
      <c r="G366" s="137"/>
      <c r="H366" s="137"/>
      <c r="I366" s="137"/>
      <c r="J366" s="185"/>
      <c r="K366" s="89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  <c r="CM366" s="71"/>
      <c r="CN366" s="71"/>
      <c r="CO366" s="71"/>
      <c r="CP366" s="71"/>
      <c r="CQ366" s="71"/>
      <c r="CR366" s="71"/>
      <c r="CS366" s="71"/>
      <c r="CT366" s="71"/>
      <c r="CU366" s="71"/>
      <c r="CV366" s="71"/>
      <c r="CW366" s="71"/>
      <c r="CX366" s="71"/>
      <c r="CY366" s="71"/>
      <c r="CZ366" s="71"/>
      <c r="DA366" s="71"/>
      <c r="DB366" s="71"/>
      <c r="DC366" s="71"/>
      <c r="DD366" s="71"/>
      <c r="DE366" s="71"/>
      <c r="DF366" s="71"/>
      <c r="DG366" s="71"/>
      <c r="DH366" s="71"/>
      <c r="DI366" s="71"/>
    </row>
    <row r="367" spans="1:465" s="26" customFormat="1">
      <c r="A367" s="136"/>
      <c r="B367" s="140" t="s">
        <v>16</v>
      </c>
      <c r="C367" s="200"/>
      <c r="D367" s="137">
        <v>88</v>
      </c>
      <c r="E367" s="84">
        <v>88</v>
      </c>
      <c r="F367" s="137"/>
      <c r="G367" s="137"/>
      <c r="H367" s="84"/>
      <c r="I367" s="137"/>
      <c r="J367" s="185"/>
      <c r="K367" s="89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  <c r="CL367" s="71"/>
      <c r="CM367" s="71"/>
      <c r="CN367" s="71"/>
      <c r="CO367" s="71"/>
      <c r="CP367" s="71"/>
      <c r="CQ367" s="71"/>
      <c r="CR367" s="71"/>
      <c r="CS367" s="71"/>
      <c r="CT367" s="71"/>
      <c r="CU367" s="71"/>
      <c r="CV367" s="71"/>
      <c r="CW367" s="71"/>
      <c r="CX367" s="71"/>
      <c r="CY367" s="71"/>
      <c r="CZ367" s="71"/>
      <c r="DA367" s="71"/>
      <c r="DB367" s="71"/>
      <c r="DC367" s="71"/>
      <c r="DD367" s="71"/>
      <c r="DE367" s="71"/>
      <c r="DF367" s="71"/>
      <c r="DG367" s="71"/>
      <c r="DH367" s="71"/>
      <c r="DI367" s="71"/>
    </row>
    <row r="368" spans="1:465" s="26" customFormat="1">
      <c r="A368" s="136"/>
      <c r="B368" s="140" t="s">
        <v>17</v>
      </c>
      <c r="C368" s="200"/>
      <c r="D368" s="137">
        <v>88</v>
      </c>
      <c r="E368" s="84">
        <v>88</v>
      </c>
      <c r="F368" s="137"/>
      <c r="G368" s="137"/>
      <c r="H368" s="84"/>
      <c r="I368" s="137"/>
      <c r="J368" s="185"/>
      <c r="K368" s="89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  <c r="CM368" s="71"/>
      <c r="CN368" s="71"/>
      <c r="CO368" s="71"/>
      <c r="CP368" s="71"/>
      <c r="CQ368" s="71"/>
      <c r="CR368" s="71"/>
      <c r="CS368" s="71"/>
      <c r="CT368" s="71"/>
      <c r="CU368" s="71"/>
      <c r="CV368" s="71"/>
      <c r="CW368" s="71"/>
      <c r="CX368" s="71"/>
      <c r="CY368" s="71"/>
      <c r="CZ368" s="71"/>
      <c r="DA368" s="71"/>
      <c r="DB368" s="71"/>
      <c r="DC368" s="71"/>
      <c r="DD368" s="71"/>
      <c r="DE368" s="71"/>
      <c r="DF368" s="71"/>
      <c r="DG368" s="71"/>
      <c r="DH368" s="71"/>
      <c r="DI368" s="71"/>
    </row>
    <row r="369" spans="1:114" s="26" customFormat="1">
      <c r="A369" s="136"/>
      <c r="B369" s="140" t="s">
        <v>18</v>
      </c>
      <c r="C369" s="141"/>
      <c r="D369" s="137">
        <v>1</v>
      </c>
      <c r="E369" s="84">
        <v>1</v>
      </c>
      <c r="F369" s="137"/>
      <c r="G369" s="137"/>
      <c r="H369" s="84"/>
      <c r="I369" s="137"/>
      <c r="J369" s="185"/>
      <c r="K369" s="89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  <c r="CL369" s="71"/>
      <c r="CM369" s="71"/>
      <c r="CN369" s="71"/>
      <c r="CO369" s="71"/>
      <c r="CP369" s="71"/>
      <c r="CQ369" s="71"/>
      <c r="CR369" s="71"/>
      <c r="CS369" s="71"/>
      <c r="CT369" s="71"/>
      <c r="CU369" s="71"/>
      <c r="CV369" s="71"/>
      <c r="CW369" s="71"/>
      <c r="CX369" s="71"/>
      <c r="CY369" s="71"/>
      <c r="CZ369" s="71"/>
      <c r="DA369" s="71"/>
      <c r="DB369" s="71"/>
      <c r="DC369" s="71"/>
      <c r="DD369" s="71"/>
      <c r="DE369" s="71"/>
      <c r="DF369" s="71"/>
      <c r="DG369" s="71"/>
      <c r="DH369" s="71"/>
      <c r="DI369" s="71"/>
    </row>
    <row r="370" spans="1:114" s="26" customFormat="1" ht="30" customHeight="1">
      <c r="A370" s="136"/>
      <c r="B370" s="140" t="s">
        <v>39</v>
      </c>
      <c r="C370" s="141"/>
      <c r="D370" s="137">
        <v>1</v>
      </c>
      <c r="E370" s="84">
        <v>1</v>
      </c>
      <c r="F370" s="137"/>
      <c r="G370" s="137"/>
      <c r="H370" s="84"/>
      <c r="I370" s="137"/>
      <c r="J370" s="185"/>
      <c r="K370" s="89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  <c r="CM370" s="71"/>
      <c r="CN370" s="71"/>
      <c r="CO370" s="71"/>
      <c r="CP370" s="71"/>
      <c r="CQ370" s="71"/>
      <c r="CR370" s="71"/>
      <c r="CS370" s="71"/>
      <c r="CT370" s="71"/>
      <c r="CU370" s="71"/>
      <c r="CV370" s="71"/>
      <c r="CW370" s="71"/>
      <c r="CX370" s="71"/>
      <c r="CY370" s="71"/>
      <c r="CZ370" s="71"/>
      <c r="DA370" s="71"/>
      <c r="DB370" s="71"/>
      <c r="DC370" s="71"/>
      <c r="DD370" s="71"/>
      <c r="DE370" s="71"/>
      <c r="DF370" s="71"/>
      <c r="DG370" s="71"/>
      <c r="DH370" s="71"/>
      <c r="DI370" s="71"/>
    </row>
    <row r="371" spans="1:114" s="26" customFormat="1">
      <c r="A371" s="136"/>
      <c r="B371" s="140" t="s">
        <v>20</v>
      </c>
      <c r="C371" s="141"/>
      <c r="D371" s="137">
        <v>3</v>
      </c>
      <c r="E371" s="84">
        <v>3</v>
      </c>
      <c r="F371" s="137"/>
      <c r="G371" s="137"/>
      <c r="H371" s="84"/>
      <c r="I371" s="137"/>
      <c r="J371" s="185"/>
      <c r="K371" s="89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1"/>
      <c r="CG371" s="71"/>
      <c r="CH371" s="71"/>
      <c r="CI371" s="71"/>
      <c r="CJ371" s="71"/>
      <c r="CK371" s="71"/>
      <c r="CL371" s="71"/>
      <c r="CM371" s="71"/>
      <c r="CN371" s="71"/>
      <c r="CO371" s="71"/>
      <c r="CP371" s="71"/>
      <c r="CQ371" s="71"/>
      <c r="CR371" s="71"/>
      <c r="CS371" s="71"/>
      <c r="CT371" s="71"/>
      <c r="CU371" s="71"/>
      <c r="CV371" s="71"/>
      <c r="CW371" s="71"/>
      <c r="CX371" s="71"/>
      <c r="CY371" s="71"/>
      <c r="CZ371" s="71"/>
      <c r="DA371" s="71"/>
      <c r="DB371" s="71"/>
      <c r="DC371" s="71"/>
      <c r="DD371" s="71"/>
      <c r="DE371" s="71"/>
      <c r="DF371" s="71"/>
      <c r="DG371" s="71"/>
      <c r="DH371" s="71"/>
      <c r="DI371" s="71"/>
    </row>
    <row r="372" spans="1:114" s="26" customFormat="1">
      <c r="A372" s="136" t="s">
        <v>63</v>
      </c>
      <c r="B372" s="81"/>
      <c r="C372" s="82">
        <v>180</v>
      </c>
      <c r="D372" s="148"/>
      <c r="E372" s="138"/>
      <c r="F372" s="137">
        <v>2.4166666666666665</v>
      </c>
      <c r="G372" s="84">
        <v>2.5833333333333335</v>
      </c>
      <c r="H372" s="84">
        <v>13.608333333333333</v>
      </c>
      <c r="I372" s="137">
        <v>87.3</v>
      </c>
      <c r="J372" s="132" t="s">
        <v>329</v>
      </c>
      <c r="K372" s="89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1"/>
      <c r="CH372" s="71"/>
      <c r="CI372" s="71"/>
      <c r="CJ372" s="71"/>
      <c r="CK372" s="71"/>
      <c r="CL372" s="71"/>
      <c r="CM372" s="71"/>
      <c r="CN372" s="71"/>
      <c r="CO372" s="71"/>
      <c r="CP372" s="71"/>
      <c r="CQ372" s="71"/>
      <c r="CR372" s="71"/>
      <c r="CS372" s="71"/>
      <c r="CT372" s="71"/>
      <c r="CU372" s="71"/>
      <c r="CV372" s="71"/>
      <c r="CW372" s="71"/>
      <c r="CX372" s="71"/>
      <c r="CY372" s="71"/>
      <c r="CZ372" s="71"/>
      <c r="DA372" s="71"/>
      <c r="DB372" s="71"/>
      <c r="DC372" s="71"/>
      <c r="DD372" s="71"/>
      <c r="DE372" s="71"/>
      <c r="DF372" s="71"/>
      <c r="DG372" s="71"/>
      <c r="DH372" s="71"/>
      <c r="DI372" s="71"/>
      <c r="DJ372"/>
    </row>
    <row r="373" spans="1:114" s="26" customFormat="1">
      <c r="A373" s="136"/>
      <c r="B373" s="81" t="s">
        <v>64</v>
      </c>
      <c r="C373" s="82"/>
      <c r="D373" s="137">
        <v>1.5</v>
      </c>
      <c r="E373" s="84">
        <v>1.5</v>
      </c>
      <c r="F373" s="137"/>
      <c r="G373" s="84"/>
      <c r="H373" s="84"/>
      <c r="I373" s="137"/>
      <c r="J373" s="132"/>
      <c r="K373" s="89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  <c r="CL373" s="71"/>
      <c r="CM373" s="71"/>
      <c r="CN373" s="71"/>
      <c r="CO373" s="71"/>
      <c r="CP373" s="71"/>
      <c r="CQ373" s="71"/>
      <c r="CR373" s="71"/>
      <c r="CS373" s="71"/>
      <c r="CT373" s="71"/>
      <c r="CU373" s="71"/>
      <c r="CV373" s="71"/>
      <c r="CW373" s="71"/>
      <c r="CX373" s="71"/>
      <c r="CY373" s="71"/>
      <c r="CZ373" s="71"/>
      <c r="DA373" s="71"/>
      <c r="DB373" s="71"/>
      <c r="DC373" s="71"/>
      <c r="DD373" s="71"/>
      <c r="DE373" s="71"/>
      <c r="DF373" s="71"/>
      <c r="DG373" s="71"/>
      <c r="DH373" s="71"/>
      <c r="DI373" s="71"/>
      <c r="DJ373"/>
    </row>
    <row r="374" spans="1:114" s="26" customFormat="1">
      <c r="A374" s="136"/>
      <c r="B374" s="81" t="s">
        <v>18</v>
      </c>
      <c r="C374" s="82"/>
      <c r="D374" s="137">
        <v>8</v>
      </c>
      <c r="E374" s="84">
        <v>8</v>
      </c>
      <c r="F374" s="137"/>
      <c r="G374" s="84"/>
      <c r="H374" s="84"/>
      <c r="I374" s="137"/>
      <c r="J374" s="132"/>
      <c r="K374" s="89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  <c r="CO374" s="71"/>
      <c r="CP374" s="71"/>
      <c r="CQ374" s="71"/>
      <c r="CR374" s="71"/>
      <c r="CS374" s="71"/>
      <c r="CT374" s="71"/>
      <c r="CU374" s="71"/>
      <c r="CV374" s="71"/>
      <c r="CW374" s="71"/>
      <c r="CX374" s="71"/>
      <c r="CY374" s="71"/>
      <c r="CZ374" s="71"/>
      <c r="DA374" s="71"/>
      <c r="DB374" s="71"/>
      <c r="DC374" s="71"/>
      <c r="DD374" s="71"/>
      <c r="DE374" s="71"/>
      <c r="DF374" s="71"/>
      <c r="DG374" s="71"/>
      <c r="DH374" s="71"/>
      <c r="DI374" s="71"/>
      <c r="DJ374"/>
    </row>
    <row r="375" spans="1:114" s="26" customFormat="1">
      <c r="A375" s="86"/>
      <c r="B375" s="81" t="s">
        <v>16</v>
      </c>
      <c r="C375" s="82"/>
      <c r="D375" s="137">
        <v>90</v>
      </c>
      <c r="E375" s="84">
        <v>90</v>
      </c>
      <c r="F375" s="137"/>
      <c r="G375" s="84"/>
      <c r="H375" s="84"/>
      <c r="I375" s="137"/>
      <c r="J375" s="132"/>
      <c r="K375" s="89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  <c r="CO375" s="71"/>
      <c r="CP375" s="71"/>
      <c r="CQ375" s="71"/>
      <c r="CR375" s="71"/>
      <c r="CS375" s="71"/>
      <c r="CT375" s="71"/>
      <c r="CU375" s="71"/>
      <c r="CV375" s="71"/>
      <c r="CW375" s="71"/>
      <c r="CX375" s="71"/>
      <c r="CY375" s="71"/>
      <c r="CZ375" s="71"/>
      <c r="DA375" s="71"/>
      <c r="DB375" s="71"/>
      <c r="DC375" s="71"/>
      <c r="DD375" s="71"/>
      <c r="DE375" s="71"/>
      <c r="DF375" s="71"/>
      <c r="DG375" s="71"/>
      <c r="DH375" s="71"/>
      <c r="DI375" s="71"/>
      <c r="DJ375"/>
    </row>
    <row r="376" spans="1:114" s="26" customFormat="1">
      <c r="A376" s="86"/>
      <c r="B376" s="81" t="s">
        <v>17</v>
      </c>
      <c r="C376" s="82"/>
      <c r="D376" s="137">
        <v>100</v>
      </c>
      <c r="E376" s="84">
        <v>100</v>
      </c>
      <c r="F376" s="137"/>
      <c r="G376" s="84"/>
      <c r="H376" s="84"/>
      <c r="I376" s="137"/>
      <c r="J376" s="132"/>
      <c r="K376" s="89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1"/>
      <c r="CG376" s="71"/>
      <c r="CH376" s="71"/>
      <c r="CI376" s="71"/>
      <c r="CJ376" s="71"/>
      <c r="CK376" s="71"/>
      <c r="CL376" s="71"/>
      <c r="CM376" s="71"/>
      <c r="CN376" s="71"/>
      <c r="CO376" s="71"/>
      <c r="CP376" s="71"/>
      <c r="CQ376" s="71"/>
      <c r="CR376" s="71"/>
      <c r="CS376" s="71"/>
      <c r="CT376" s="71"/>
      <c r="CU376" s="71"/>
      <c r="CV376" s="71"/>
      <c r="CW376" s="71"/>
      <c r="CX376" s="71"/>
      <c r="CY376" s="71"/>
      <c r="CZ376" s="71"/>
      <c r="DA376" s="71"/>
      <c r="DB376" s="71"/>
      <c r="DC376" s="71"/>
      <c r="DD376" s="71"/>
      <c r="DE376" s="71"/>
      <c r="DF376" s="71"/>
      <c r="DG376" s="71"/>
      <c r="DH376" s="71"/>
      <c r="DI376" s="71"/>
      <c r="DJ376"/>
    </row>
    <row r="377" spans="1:114">
      <c r="A377" s="136" t="s">
        <v>23</v>
      </c>
      <c r="C377" s="147" t="s">
        <v>157</v>
      </c>
      <c r="D377" s="148"/>
      <c r="E377" s="138"/>
      <c r="F377" s="137">
        <v>1.91</v>
      </c>
      <c r="G377" s="84">
        <v>4.3499999999999996</v>
      </c>
      <c r="H377" s="83">
        <v>12.89</v>
      </c>
      <c r="I377" s="137">
        <v>99</v>
      </c>
      <c r="J377" s="132" t="s">
        <v>24</v>
      </c>
    </row>
    <row r="378" spans="1:114">
      <c r="A378" s="136"/>
      <c r="B378" s="81" t="s">
        <v>25</v>
      </c>
      <c r="C378" s="82"/>
      <c r="D378" s="137">
        <v>25</v>
      </c>
      <c r="E378" s="84">
        <v>25</v>
      </c>
      <c r="F378" s="137"/>
      <c r="G378" s="84"/>
      <c r="H378" s="84"/>
      <c r="I378" s="137"/>
      <c r="J378" s="132"/>
    </row>
    <row r="379" spans="1:114" ht="15.75" thickBot="1">
      <c r="A379" s="136"/>
      <c r="B379" s="81" t="s">
        <v>20</v>
      </c>
      <c r="C379" s="82"/>
      <c r="D379" s="137">
        <v>5</v>
      </c>
      <c r="E379" s="84">
        <v>5</v>
      </c>
      <c r="F379" s="137" t="s">
        <v>1</v>
      </c>
      <c r="G379" s="84"/>
      <c r="H379" s="84"/>
      <c r="I379" s="137"/>
      <c r="J379" s="132"/>
    </row>
    <row r="380" spans="1:114" ht="15.75" thickBot="1">
      <c r="A380" s="149" t="s">
        <v>26</v>
      </c>
      <c r="B380" s="150"/>
      <c r="C380" s="151">
        <v>413</v>
      </c>
      <c r="D380" s="134"/>
      <c r="E380" s="133"/>
      <c r="F380" s="133">
        <f>SUM(F364:F379)</f>
        <v>12.326666666666666</v>
      </c>
      <c r="G380" s="133">
        <f>SUM(G364:G379)</f>
        <v>14.733333333333333</v>
      </c>
      <c r="H380" s="133">
        <f>SUM(H364:H379)</f>
        <v>45.498333333333335</v>
      </c>
      <c r="I380" s="133">
        <f>SUM(I364:I379)</f>
        <v>380.3</v>
      </c>
      <c r="J380" s="152"/>
    </row>
    <row r="381" spans="1:114">
      <c r="A381" s="136" t="s">
        <v>27</v>
      </c>
      <c r="C381" s="82">
        <v>125</v>
      </c>
      <c r="D381" s="87">
        <v>125</v>
      </c>
      <c r="E381" s="82">
        <v>125</v>
      </c>
      <c r="F381" s="137">
        <v>1.2</v>
      </c>
      <c r="G381" s="84">
        <v>0.06</v>
      </c>
      <c r="H381" s="83">
        <v>17.5</v>
      </c>
      <c r="I381" s="84">
        <v>75</v>
      </c>
      <c r="J381" s="132" t="s">
        <v>272</v>
      </c>
    </row>
    <row r="382" spans="1:114" ht="15" customHeight="1" thickBot="1">
      <c r="A382" s="136" t="s">
        <v>195</v>
      </c>
      <c r="C382" s="82"/>
      <c r="D382" s="87"/>
      <c r="E382" s="82"/>
      <c r="F382" s="137"/>
      <c r="G382" s="84"/>
      <c r="I382" s="84"/>
      <c r="J382" s="132"/>
    </row>
    <row r="383" spans="1:114" ht="19.5" customHeight="1" thickBot="1">
      <c r="A383" s="149" t="s">
        <v>26</v>
      </c>
      <c r="B383" s="150"/>
      <c r="C383" s="151">
        <f>SUM(C381)</f>
        <v>125</v>
      </c>
      <c r="D383" s="205"/>
      <c r="E383" s="152"/>
      <c r="F383" s="123">
        <f>SUM(F381:F382)</f>
        <v>1.2</v>
      </c>
      <c r="G383" s="123">
        <f t="shared" ref="G383" si="5">SUM(G381:G382)</f>
        <v>0.06</v>
      </c>
      <c r="H383" s="123">
        <v>17.5</v>
      </c>
      <c r="I383" s="123">
        <v>75</v>
      </c>
      <c r="J383" s="152"/>
    </row>
    <row r="384" spans="1:114" ht="19.5" customHeight="1" thickBot="1">
      <c r="A384" s="153"/>
      <c r="B384" s="154"/>
      <c r="C384" s="155">
        <v>538</v>
      </c>
      <c r="D384" s="206"/>
      <c r="E384" s="215"/>
      <c r="F384" s="216">
        <f>F380+F383</f>
        <v>13.526666666666666</v>
      </c>
      <c r="G384" s="216">
        <f t="shared" ref="G384:I384" si="6">G380+G383</f>
        <v>14.793333333333333</v>
      </c>
      <c r="H384" s="216">
        <f t="shared" si="6"/>
        <v>62.998333333333335</v>
      </c>
      <c r="I384" s="216">
        <f t="shared" si="6"/>
        <v>455.3</v>
      </c>
      <c r="J384" s="217"/>
    </row>
    <row r="385" spans="1:130" ht="15" customHeight="1">
      <c r="A385" s="153"/>
      <c r="B385" s="154" t="s">
        <v>28</v>
      </c>
      <c r="C385" s="155"/>
      <c r="D385" s="218"/>
      <c r="E385" s="158"/>
      <c r="G385" s="84"/>
      <c r="I385" s="137"/>
      <c r="J385" s="138"/>
    </row>
    <row r="386" spans="1:130" s="26" customFormat="1">
      <c r="A386" s="159" t="s">
        <v>419</v>
      </c>
      <c r="B386" s="160"/>
      <c r="C386" s="161">
        <v>50</v>
      </c>
      <c r="D386" s="219"/>
      <c r="E386" s="192"/>
      <c r="F386" s="219">
        <v>0.55000000000000004</v>
      </c>
      <c r="G386" s="192">
        <v>0.1</v>
      </c>
      <c r="H386" s="219">
        <v>1.9</v>
      </c>
      <c r="I386" s="193">
        <v>12</v>
      </c>
      <c r="J386" s="220" t="s">
        <v>352</v>
      </c>
      <c r="K386" s="89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1"/>
      <c r="CG386" s="71"/>
      <c r="CH386" s="71"/>
      <c r="CI386" s="71"/>
      <c r="CJ386" s="71"/>
      <c r="CK386" s="71"/>
      <c r="CL386" s="71"/>
      <c r="CM386" s="71"/>
      <c r="CN386" s="71"/>
      <c r="CO386" s="71"/>
      <c r="CP386" s="71"/>
      <c r="CQ386" s="71"/>
      <c r="CR386" s="71"/>
      <c r="CS386" s="71"/>
      <c r="CT386" s="71"/>
      <c r="CU386" s="71"/>
      <c r="CV386" s="71"/>
      <c r="CW386" s="71"/>
      <c r="CX386" s="71"/>
      <c r="CY386" s="71"/>
      <c r="CZ386" s="71"/>
      <c r="DA386" s="71"/>
    </row>
    <row r="387" spans="1:130" s="26" customFormat="1">
      <c r="A387" s="159"/>
      <c r="B387" s="160" t="s">
        <v>113</v>
      </c>
      <c r="C387" s="161"/>
      <c r="D387" s="219">
        <v>52</v>
      </c>
      <c r="E387" s="192">
        <v>50</v>
      </c>
      <c r="F387" s="219"/>
      <c r="G387" s="192"/>
      <c r="H387" s="219"/>
      <c r="I387" s="193"/>
      <c r="J387" s="221"/>
      <c r="K387" s="89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  <c r="CL387" s="71"/>
      <c r="CM387" s="71"/>
      <c r="CN387" s="71"/>
      <c r="CO387" s="71"/>
      <c r="CP387" s="71"/>
      <c r="CQ387" s="71"/>
      <c r="CR387" s="71"/>
      <c r="CS387" s="71"/>
      <c r="CT387" s="71"/>
      <c r="CU387" s="71"/>
      <c r="CV387" s="71"/>
      <c r="CW387" s="71"/>
      <c r="CX387" s="71"/>
      <c r="CY387" s="71"/>
      <c r="CZ387" s="71"/>
      <c r="DA387" s="71"/>
    </row>
    <row r="388" spans="1:130" s="26" customFormat="1" ht="25.5" customHeight="1">
      <c r="A388" s="143" t="s">
        <v>409</v>
      </c>
      <c r="B388" s="81"/>
      <c r="C388" s="82" t="s">
        <v>373</v>
      </c>
      <c r="D388" s="83"/>
      <c r="E388" s="84"/>
      <c r="F388" s="137">
        <v>3.8</v>
      </c>
      <c r="G388" s="84">
        <v>5.4</v>
      </c>
      <c r="H388" s="83">
        <v>18.600000000000001</v>
      </c>
      <c r="I388" s="137">
        <v>138</v>
      </c>
      <c r="J388" s="132" t="s">
        <v>198</v>
      </c>
      <c r="K388" s="89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  <c r="CL388" s="71"/>
      <c r="CM388" s="71"/>
      <c r="CN388" s="71"/>
      <c r="CO388" s="71"/>
      <c r="CP388" s="71"/>
      <c r="CQ388" s="71"/>
      <c r="CR388" s="71"/>
      <c r="CS388" s="71"/>
      <c r="CT388" s="71"/>
      <c r="CU388" s="71"/>
      <c r="CV388" s="71"/>
      <c r="CW388" s="71"/>
      <c r="CX388" s="71"/>
      <c r="CY388" s="71"/>
      <c r="CZ388" s="71"/>
      <c r="DA388" s="71"/>
      <c r="DB388" s="71"/>
      <c r="DC388" s="71"/>
      <c r="DD388" s="71"/>
      <c r="DE388" s="71"/>
      <c r="DF388" s="71"/>
      <c r="DG388" s="71"/>
      <c r="DH388" s="71"/>
      <c r="DI388" s="71"/>
    </row>
    <row r="389" spans="1:130" s="26" customFormat="1">
      <c r="A389" s="136"/>
      <c r="B389" s="81" t="s">
        <v>202</v>
      </c>
      <c r="C389" s="147"/>
      <c r="D389" s="82">
        <v>22.61</v>
      </c>
      <c r="E389" s="87">
        <v>14.7</v>
      </c>
      <c r="F389" s="137"/>
      <c r="G389" s="137"/>
      <c r="H389" s="137"/>
      <c r="I389" s="137"/>
      <c r="J389" s="132"/>
      <c r="K389" s="89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1"/>
      <c r="CH389" s="71"/>
      <c r="CI389" s="71"/>
      <c r="CJ389" s="71"/>
      <c r="CK389" s="71"/>
      <c r="CL389" s="71"/>
      <c r="CM389" s="71"/>
      <c r="CN389" s="71"/>
      <c r="CO389" s="71"/>
      <c r="CP389" s="71"/>
      <c r="CQ389" s="71"/>
      <c r="CR389" s="71"/>
      <c r="CS389" s="71"/>
      <c r="CT389" s="71"/>
      <c r="CU389" s="71"/>
      <c r="CV389" s="71"/>
      <c r="CW389" s="71"/>
      <c r="CX389" s="71"/>
      <c r="CY389" s="71"/>
      <c r="CZ389" s="71"/>
      <c r="DA389" s="71"/>
      <c r="DB389" s="71"/>
      <c r="DC389" s="71"/>
      <c r="DD389" s="71"/>
      <c r="DE389" s="71"/>
      <c r="DF389" s="71"/>
      <c r="DG389" s="71"/>
      <c r="DH389" s="71"/>
      <c r="DI389" s="71"/>
      <c r="DJ389"/>
    </row>
    <row r="390" spans="1:130" s="26" customFormat="1">
      <c r="A390" s="136"/>
      <c r="B390" s="81" t="s">
        <v>29</v>
      </c>
      <c r="C390" s="82"/>
      <c r="D390" s="83">
        <v>69.36</v>
      </c>
      <c r="E390" s="84">
        <v>51</v>
      </c>
      <c r="F390" s="137"/>
      <c r="G390" s="84"/>
      <c r="H390" s="83"/>
      <c r="I390" s="137"/>
      <c r="J390" s="169"/>
      <c r="K390" s="89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  <c r="CL390" s="71"/>
      <c r="CM390" s="71"/>
      <c r="CN390" s="71"/>
      <c r="CO390" s="71"/>
      <c r="CP390" s="71"/>
      <c r="CQ390" s="71"/>
      <c r="CR390" s="71"/>
      <c r="CS390" s="71"/>
      <c r="CT390" s="71"/>
      <c r="CU390" s="71"/>
      <c r="CV390" s="71"/>
      <c r="CW390" s="71"/>
      <c r="CX390" s="71"/>
      <c r="CY390" s="71"/>
      <c r="CZ390" s="71"/>
      <c r="DA390" s="71"/>
      <c r="DB390" s="71"/>
      <c r="DC390" s="71"/>
      <c r="DD390" s="71"/>
      <c r="DE390" s="71"/>
      <c r="DF390" s="71"/>
      <c r="DG390" s="71"/>
      <c r="DH390" s="71"/>
      <c r="DI390" s="71"/>
    </row>
    <row r="391" spans="1:130" s="26" customFormat="1">
      <c r="A391" s="136"/>
      <c r="B391" s="81" t="s">
        <v>30</v>
      </c>
      <c r="C391" s="82"/>
      <c r="D391" s="83">
        <v>45.88</v>
      </c>
      <c r="E391" s="84">
        <v>34.5</v>
      </c>
      <c r="F391" s="137"/>
      <c r="G391" s="84"/>
      <c r="H391" s="83"/>
      <c r="I391" s="137"/>
      <c r="J391" s="169"/>
      <c r="K391" s="89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1"/>
      <c r="CV391" s="71"/>
      <c r="CW391" s="71"/>
      <c r="CX391" s="71"/>
      <c r="CY391" s="71"/>
      <c r="CZ391" s="71"/>
      <c r="DA391" s="71"/>
      <c r="DB391" s="71"/>
      <c r="DC391" s="71"/>
      <c r="DD391" s="71"/>
      <c r="DE391" s="71"/>
      <c r="DF391" s="71"/>
      <c r="DG391" s="71"/>
      <c r="DH391" s="71"/>
      <c r="DI391" s="71"/>
    </row>
    <row r="392" spans="1:130" s="26" customFormat="1">
      <c r="A392" s="136"/>
      <c r="B392" s="81" t="s">
        <v>32</v>
      </c>
      <c r="C392" s="82"/>
      <c r="D392" s="83">
        <v>11.7</v>
      </c>
      <c r="E392" s="84">
        <v>8.8000000000000007</v>
      </c>
      <c r="F392" s="137"/>
      <c r="G392" s="84"/>
      <c r="H392" s="83"/>
      <c r="I392" s="137"/>
      <c r="J392" s="169"/>
      <c r="K392" s="89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1"/>
      <c r="CV392" s="71"/>
      <c r="CW392" s="71"/>
      <c r="CX392" s="71"/>
      <c r="CY392" s="71"/>
      <c r="CZ392" s="71"/>
      <c r="DA392" s="71"/>
      <c r="DB392" s="71"/>
      <c r="DC392" s="71"/>
      <c r="DD392" s="71"/>
      <c r="DE392" s="71"/>
      <c r="DF392" s="71"/>
      <c r="DG392" s="71"/>
      <c r="DH392" s="71"/>
      <c r="DI392" s="71"/>
    </row>
    <row r="393" spans="1:130" s="26" customFormat="1">
      <c r="A393" s="136"/>
      <c r="B393" s="81" t="s">
        <v>33</v>
      </c>
      <c r="C393" s="82"/>
      <c r="D393" s="83">
        <v>10.59</v>
      </c>
      <c r="E393" s="84">
        <v>8.9</v>
      </c>
      <c r="F393" s="137"/>
      <c r="G393" s="84"/>
      <c r="H393" s="83"/>
      <c r="I393" s="137"/>
      <c r="J393" s="169"/>
      <c r="K393" s="89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  <c r="CT393" s="71"/>
      <c r="CU393" s="71"/>
      <c r="CV393" s="71"/>
      <c r="CW393" s="71"/>
      <c r="CX393" s="71"/>
      <c r="CY393" s="71"/>
      <c r="CZ393" s="71"/>
      <c r="DA393" s="71"/>
      <c r="DB393" s="71"/>
      <c r="DC393" s="71"/>
      <c r="DD393" s="71"/>
      <c r="DE393" s="71"/>
      <c r="DF393" s="71"/>
      <c r="DG393" s="71"/>
      <c r="DH393" s="71"/>
      <c r="DI393" s="71"/>
    </row>
    <row r="394" spans="1:130" s="26" customFormat="1">
      <c r="A394" s="136"/>
      <c r="B394" s="81" t="s">
        <v>34</v>
      </c>
      <c r="C394" s="82"/>
      <c r="D394" s="83">
        <v>4</v>
      </c>
      <c r="E394" s="84">
        <v>4</v>
      </c>
      <c r="F394" s="137"/>
      <c r="G394" s="84"/>
      <c r="H394" s="83"/>
      <c r="I394" s="137"/>
      <c r="J394" s="169"/>
      <c r="K394" s="89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  <c r="CV394" s="71"/>
      <c r="CW394" s="71"/>
      <c r="CX394" s="71"/>
      <c r="CY394" s="71"/>
      <c r="CZ394" s="71"/>
      <c r="DA394" s="71"/>
      <c r="DB394" s="71"/>
      <c r="DC394" s="71"/>
      <c r="DD394" s="71"/>
      <c r="DE394" s="71"/>
      <c r="DF394" s="71"/>
      <c r="DG394" s="71"/>
      <c r="DH394" s="71"/>
      <c r="DI394" s="71"/>
    </row>
    <row r="395" spans="1:130" s="26" customFormat="1">
      <c r="A395" s="136"/>
      <c r="B395" s="81" t="s">
        <v>44</v>
      </c>
      <c r="C395" s="82"/>
      <c r="D395" s="83">
        <v>1</v>
      </c>
      <c r="E395" s="84">
        <v>1</v>
      </c>
      <c r="F395" s="137"/>
      <c r="G395" s="84"/>
      <c r="H395" s="83"/>
      <c r="I395" s="137"/>
      <c r="J395" s="169"/>
      <c r="K395" s="89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  <c r="CW395" s="71"/>
      <c r="CX395" s="71"/>
      <c r="CY395" s="71"/>
      <c r="CZ395" s="71"/>
      <c r="DA395" s="71"/>
      <c r="DB395" s="71"/>
      <c r="DC395" s="71"/>
      <c r="DD395" s="71"/>
      <c r="DE395" s="71"/>
      <c r="DF395" s="71"/>
      <c r="DG395" s="71"/>
      <c r="DH395" s="71"/>
      <c r="DI395" s="71"/>
    </row>
    <row r="396" spans="1:130" s="26" customFormat="1">
      <c r="A396" s="136"/>
      <c r="B396" s="81" t="s">
        <v>18</v>
      </c>
      <c r="C396" s="82"/>
      <c r="D396" s="83">
        <v>1.3</v>
      </c>
      <c r="E396" s="84">
        <v>1.3</v>
      </c>
      <c r="F396" s="137"/>
      <c r="G396" s="84"/>
      <c r="H396" s="83"/>
      <c r="I396" s="137"/>
      <c r="J396" s="169"/>
      <c r="K396" s="89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  <c r="CV396" s="71"/>
      <c r="CW396" s="71"/>
      <c r="CX396" s="71"/>
      <c r="CY396" s="71"/>
      <c r="CZ396" s="71"/>
      <c r="DA396" s="71"/>
      <c r="DB396" s="71"/>
      <c r="DC396" s="71"/>
      <c r="DD396" s="71"/>
      <c r="DE396" s="71"/>
      <c r="DF396" s="71"/>
      <c r="DG396" s="71"/>
      <c r="DH396" s="71"/>
      <c r="DI396" s="71"/>
    </row>
    <row r="397" spans="1:130" s="26" customFormat="1">
      <c r="A397" s="136"/>
      <c r="B397" s="81" t="s">
        <v>36</v>
      </c>
      <c r="C397" s="82"/>
      <c r="D397" s="83">
        <v>6</v>
      </c>
      <c r="E397" s="84">
        <v>6</v>
      </c>
      <c r="F397" s="137"/>
      <c r="G397" s="84"/>
      <c r="H397" s="83"/>
      <c r="I397" s="137"/>
      <c r="J397" s="169"/>
      <c r="K397" s="89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  <c r="CV397" s="71"/>
      <c r="CW397" s="71"/>
      <c r="CX397" s="71"/>
      <c r="CY397" s="71"/>
      <c r="CZ397" s="71"/>
      <c r="DA397" s="71"/>
      <c r="DB397" s="71"/>
      <c r="DC397" s="71"/>
      <c r="DD397" s="71"/>
      <c r="DE397" s="71"/>
      <c r="DF397" s="71"/>
      <c r="DG397" s="71"/>
      <c r="DH397" s="71"/>
      <c r="DI397" s="71"/>
    </row>
    <row r="398" spans="1:130" s="26" customFormat="1">
      <c r="A398" s="136"/>
      <c r="B398" s="81" t="s">
        <v>19</v>
      </c>
      <c r="C398" s="82"/>
      <c r="D398" s="83">
        <v>1</v>
      </c>
      <c r="E398" s="84">
        <v>1</v>
      </c>
      <c r="F398" s="137"/>
      <c r="G398" s="84"/>
      <c r="H398" s="83"/>
      <c r="I398" s="137"/>
      <c r="J398" s="169"/>
      <c r="K398" s="89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  <c r="CV398" s="71"/>
      <c r="CW398" s="71"/>
      <c r="CX398" s="71"/>
      <c r="CY398" s="71"/>
      <c r="CZ398" s="71"/>
      <c r="DA398" s="71"/>
      <c r="DB398" s="71"/>
      <c r="DC398" s="71"/>
      <c r="DD398" s="71"/>
      <c r="DE398" s="71"/>
      <c r="DF398" s="71"/>
      <c r="DG398" s="71"/>
      <c r="DH398" s="71"/>
      <c r="DI398" s="71"/>
    </row>
    <row r="399" spans="1:130" s="26" customFormat="1">
      <c r="A399" s="136"/>
      <c r="B399" s="81" t="s">
        <v>17</v>
      </c>
      <c r="C399" s="82"/>
      <c r="D399" s="83">
        <v>160</v>
      </c>
      <c r="E399" s="84">
        <v>160</v>
      </c>
      <c r="F399" s="137"/>
      <c r="G399" s="84"/>
      <c r="H399" s="83"/>
      <c r="I399" s="137"/>
      <c r="J399" s="169"/>
      <c r="K399" s="89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  <c r="CT399" s="71"/>
      <c r="CU399" s="71"/>
      <c r="CV399" s="71"/>
      <c r="CW399" s="71"/>
      <c r="CX399" s="71"/>
      <c r="CY399" s="71"/>
      <c r="CZ399" s="71"/>
      <c r="DA399" s="71"/>
      <c r="DB399" s="71"/>
      <c r="DC399" s="71"/>
      <c r="DD399" s="71"/>
      <c r="DE399" s="71"/>
      <c r="DF399" s="71"/>
      <c r="DG399" s="71"/>
      <c r="DH399" s="71"/>
      <c r="DI399" s="71"/>
    </row>
    <row r="400" spans="1:130" s="33" customFormat="1" ht="17.25" customHeight="1">
      <c r="A400" s="143" t="s">
        <v>311</v>
      </c>
      <c r="B400" s="89"/>
      <c r="C400" s="90">
        <v>160</v>
      </c>
      <c r="D400" s="91"/>
      <c r="E400" s="90"/>
      <c r="F400" s="91">
        <v>12</v>
      </c>
      <c r="G400" s="90">
        <v>14</v>
      </c>
      <c r="H400" s="91">
        <v>38.9</v>
      </c>
      <c r="I400" s="113">
        <v>330</v>
      </c>
      <c r="J400" s="172" t="s">
        <v>315</v>
      </c>
      <c r="K400" s="89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  <c r="CT400" s="71"/>
      <c r="CU400" s="71"/>
      <c r="CV400" s="71"/>
      <c r="CW400" s="71"/>
      <c r="CX400" s="71"/>
      <c r="CY400" s="71"/>
      <c r="CZ400" s="71"/>
      <c r="DA400" s="71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</row>
    <row r="401" spans="1:165" s="33" customFormat="1" ht="17.25" customHeight="1">
      <c r="A401" s="143"/>
      <c r="B401" s="89" t="s">
        <v>81</v>
      </c>
      <c r="C401" s="90"/>
      <c r="D401" s="91">
        <v>104.61</v>
      </c>
      <c r="E401" s="90">
        <v>68</v>
      </c>
      <c r="F401" s="91"/>
      <c r="G401" s="90"/>
      <c r="H401" s="91"/>
      <c r="I401" s="113"/>
      <c r="J401" s="172"/>
      <c r="K401" s="89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1"/>
      <c r="CH401" s="71"/>
      <c r="CI401" s="71"/>
      <c r="CJ401" s="71"/>
      <c r="CK401" s="71"/>
      <c r="CL401" s="71"/>
      <c r="CM401" s="71"/>
      <c r="CN401" s="71"/>
      <c r="CO401" s="71"/>
      <c r="CP401" s="71"/>
      <c r="CQ401" s="71"/>
      <c r="CR401" s="71"/>
      <c r="CS401" s="71"/>
      <c r="CT401" s="71"/>
      <c r="CU401" s="71"/>
      <c r="CV401" s="71"/>
      <c r="CW401" s="71"/>
      <c r="CX401" s="71"/>
      <c r="CY401" s="71"/>
      <c r="CZ401" s="71"/>
      <c r="DA401" s="7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</row>
    <row r="402" spans="1:165" s="33" customFormat="1" ht="17.25" customHeight="1">
      <c r="A402" s="143"/>
      <c r="B402" s="89" t="s">
        <v>34</v>
      </c>
      <c r="C402" s="90"/>
      <c r="D402" s="91">
        <v>3</v>
      </c>
      <c r="E402" s="90">
        <v>3</v>
      </c>
      <c r="F402" s="91"/>
      <c r="G402" s="90"/>
      <c r="H402" s="91"/>
      <c r="I402" s="113"/>
      <c r="J402" s="172"/>
      <c r="K402" s="89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1"/>
      <c r="CC402" s="71"/>
      <c r="CD402" s="71"/>
      <c r="CE402" s="71"/>
      <c r="CF402" s="71"/>
      <c r="CG402" s="71"/>
      <c r="CH402" s="71"/>
      <c r="CI402" s="71"/>
      <c r="CJ402" s="71"/>
      <c r="CK402" s="71"/>
      <c r="CL402" s="71"/>
      <c r="CM402" s="71"/>
      <c r="CN402" s="71"/>
      <c r="CO402" s="71"/>
      <c r="CP402" s="71"/>
      <c r="CQ402" s="71"/>
      <c r="CR402" s="71"/>
      <c r="CS402" s="71"/>
      <c r="CT402" s="71"/>
      <c r="CU402" s="71"/>
      <c r="CV402" s="71"/>
      <c r="CW402" s="71"/>
      <c r="CX402" s="71"/>
      <c r="CY402" s="71"/>
      <c r="CZ402" s="71"/>
      <c r="DA402" s="71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</row>
    <row r="403" spans="1:165" s="33" customFormat="1" ht="17.25" customHeight="1">
      <c r="A403" s="143"/>
      <c r="B403" s="89" t="s">
        <v>310</v>
      </c>
      <c r="C403" s="90"/>
      <c r="D403" s="91"/>
      <c r="E403" s="90">
        <v>50</v>
      </c>
      <c r="F403" s="91"/>
      <c r="G403" s="90"/>
      <c r="H403" s="91"/>
      <c r="I403" s="113"/>
      <c r="J403" s="172"/>
      <c r="K403" s="89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1"/>
      <c r="CD403" s="71"/>
      <c r="CE403" s="71"/>
      <c r="CF403" s="71"/>
      <c r="CG403" s="71"/>
      <c r="CH403" s="71"/>
      <c r="CI403" s="71"/>
      <c r="CJ403" s="71"/>
      <c r="CK403" s="71"/>
      <c r="CL403" s="71"/>
      <c r="CM403" s="71"/>
      <c r="CN403" s="71"/>
      <c r="CO403" s="71"/>
      <c r="CP403" s="71"/>
      <c r="CQ403" s="71"/>
      <c r="CR403" s="71"/>
      <c r="CS403" s="71"/>
      <c r="CT403" s="71"/>
      <c r="CU403" s="71"/>
      <c r="CV403" s="71"/>
      <c r="CW403" s="71"/>
      <c r="CX403" s="71"/>
      <c r="CY403" s="71"/>
      <c r="CZ403" s="71"/>
      <c r="DA403" s="71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</row>
    <row r="404" spans="1:165" s="33" customFormat="1" ht="17.25" customHeight="1">
      <c r="A404" s="143"/>
      <c r="B404" s="89" t="s">
        <v>34</v>
      </c>
      <c r="C404" s="90"/>
      <c r="D404" s="91">
        <v>3</v>
      </c>
      <c r="E404" s="90">
        <v>3</v>
      </c>
      <c r="F404" s="91"/>
      <c r="G404" s="90"/>
      <c r="H404" s="91"/>
      <c r="I404" s="113"/>
      <c r="J404" s="172"/>
      <c r="K404" s="89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1"/>
      <c r="CH404" s="71"/>
      <c r="CI404" s="71"/>
      <c r="CJ404" s="71"/>
      <c r="CK404" s="71"/>
      <c r="CL404" s="71"/>
      <c r="CM404" s="71"/>
      <c r="CN404" s="71"/>
      <c r="CO404" s="71"/>
      <c r="CP404" s="71"/>
      <c r="CQ404" s="71"/>
      <c r="CR404" s="71"/>
      <c r="CS404" s="71"/>
      <c r="CT404" s="71"/>
      <c r="CU404" s="71"/>
      <c r="CV404" s="71"/>
      <c r="CW404" s="71"/>
      <c r="CX404" s="71"/>
      <c r="CY404" s="71"/>
      <c r="CZ404" s="71"/>
      <c r="DA404" s="71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</row>
    <row r="405" spans="1:165" s="33" customFormat="1" ht="17.25" customHeight="1">
      <c r="A405" s="143"/>
      <c r="B405" s="89" t="s">
        <v>32</v>
      </c>
      <c r="C405" s="90"/>
      <c r="D405" s="91">
        <v>19.010000000000002</v>
      </c>
      <c r="E405" s="90">
        <v>14.3</v>
      </c>
      <c r="F405" s="91"/>
      <c r="G405" s="90"/>
      <c r="H405" s="91"/>
      <c r="I405" s="113"/>
      <c r="J405" s="172"/>
      <c r="K405" s="89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1"/>
      <c r="CH405" s="71"/>
      <c r="CI405" s="71"/>
      <c r="CJ405" s="71"/>
      <c r="CK405" s="71"/>
      <c r="CL405" s="71"/>
      <c r="CM405" s="71"/>
      <c r="CN405" s="71"/>
      <c r="CO405" s="71"/>
      <c r="CP405" s="71"/>
      <c r="CQ405" s="71"/>
      <c r="CR405" s="71"/>
      <c r="CS405" s="71"/>
      <c r="CT405" s="71"/>
      <c r="CU405" s="71"/>
      <c r="CV405" s="71"/>
      <c r="CW405" s="71"/>
      <c r="CX405" s="71"/>
      <c r="CY405" s="71"/>
      <c r="CZ405" s="71"/>
      <c r="DA405" s="71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</row>
    <row r="406" spans="1:165" s="33" customFormat="1" ht="17.25" customHeight="1" thickBot="1">
      <c r="A406" s="143"/>
      <c r="B406" s="89" t="s">
        <v>33</v>
      </c>
      <c r="C406" s="90"/>
      <c r="D406" s="91">
        <v>8.33</v>
      </c>
      <c r="E406" s="90">
        <v>6.99</v>
      </c>
      <c r="F406" s="91"/>
      <c r="G406" s="90"/>
      <c r="H406" s="91"/>
      <c r="I406" s="113"/>
      <c r="J406" s="172"/>
      <c r="K406" s="89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  <c r="CL406" s="71"/>
      <c r="CM406" s="71"/>
      <c r="CN406" s="71"/>
      <c r="CO406" s="71"/>
      <c r="CP406" s="71"/>
      <c r="CQ406" s="71"/>
      <c r="CR406" s="71"/>
      <c r="CS406" s="71"/>
      <c r="CT406" s="71"/>
      <c r="CU406" s="71"/>
      <c r="CV406" s="71"/>
      <c r="CW406" s="71"/>
      <c r="CX406" s="71"/>
      <c r="CY406" s="71"/>
      <c r="CZ406" s="71"/>
      <c r="DA406" s="71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</row>
    <row r="407" spans="1:165" s="33" customFormat="1">
      <c r="A407" s="201"/>
      <c r="B407" s="93" t="s">
        <v>186</v>
      </c>
      <c r="C407" s="94"/>
      <c r="D407" s="95">
        <v>38.5</v>
      </c>
      <c r="E407" s="202">
        <v>38.5</v>
      </c>
      <c r="F407" s="95"/>
      <c r="G407" s="96"/>
      <c r="H407" s="97"/>
      <c r="I407" s="98"/>
      <c r="J407" s="170"/>
      <c r="K407" s="89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1"/>
      <c r="CH407" s="71"/>
      <c r="CI407" s="71"/>
      <c r="CJ407" s="71"/>
      <c r="CK407" s="71"/>
      <c r="CL407" s="71"/>
      <c r="CM407" s="71"/>
      <c r="CN407" s="71"/>
      <c r="CO407" s="71"/>
      <c r="CP407" s="71"/>
      <c r="CQ407" s="71"/>
      <c r="CR407" s="71"/>
      <c r="CS407" s="71"/>
      <c r="CT407" s="71"/>
      <c r="CU407" s="71"/>
      <c r="CV407" s="71"/>
      <c r="CW407" s="71"/>
      <c r="CX407" s="71"/>
      <c r="CY407" s="71"/>
      <c r="CZ407" s="71"/>
      <c r="DA407" s="71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</row>
    <row r="408" spans="1:165" s="33" customFormat="1">
      <c r="A408" s="143"/>
      <c r="B408" s="89" t="s">
        <v>39</v>
      </c>
      <c r="C408" s="90"/>
      <c r="D408" s="100">
        <v>0.8</v>
      </c>
      <c r="E408" s="120">
        <v>0.8</v>
      </c>
      <c r="F408" s="100"/>
      <c r="G408" s="171"/>
      <c r="H408" s="91"/>
      <c r="I408" s="113"/>
      <c r="J408" s="172"/>
      <c r="K408" s="89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1"/>
      <c r="CH408" s="71"/>
      <c r="CI408" s="71"/>
      <c r="CJ408" s="71"/>
      <c r="CK408" s="71"/>
      <c r="CL408" s="71"/>
      <c r="CM408" s="71"/>
      <c r="CN408" s="71"/>
      <c r="CO408" s="71"/>
      <c r="CP408" s="71"/>
      <c r="CQ408" s="71"/>
      <c r="CR408" s="71"/>
      <c r="CS408" s="71"/>
      <c r="CT408" s="71"/>
      <c r="CU408" s="71"/>
      <c r="CV408" s="71"/>
      <c r="CW408" s="71"/>
      <c r="CX408" s="71"/>
      <c r="CY408" s="71"/>
      <c r="CZ408" s="71"/>
      <c r="DA408" s="71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</row>
    <row r="409" spans="1:165" s="33" customFormat="1">
      <c r="A409" s="143"/>
      <c r="B409" s="89" t="s">
        <v>69</v>
      </c>
      <c r="C409" s="90"/>
      <c r="D409" s="100"/>
      <c r="E409" s="120">
        <v>110</v>
      </c>
      <c r="F409" s="100"/>
      <c r="G409" s="171"/>
      <c r="H409" s="91"/>
      <c r="I409" s="113"/>
      <c r="J409" s="172"/>
      <c r="K409" s="89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  <c r="CL409" s="71"/>
      <c r="CM409" s="71"/>
      <c r="CN409" s="71"/>
      <c r="CO409" s="71"/>
      <c r="CP409" s="71"/>
      <c r="CQ409" s="71"/>
      <c r="CR409" s="71"/>
      <c r="CS409" s="71"/>
      <c r="CT409" s="71"/>
      <c r="CU409" s="71"/>
      <c r="CV409" s="71"/>
      <c r="CW409" s="71"/>
      <c r="CX409" s="71"/>
      <c r="CY409" s="71"/>
      <c r="CZ409" s="71"/>
      <c r="DA409" s="71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</row>
    <row r="410" spans="1:165" s="38" customFormat="1">
      <c r="A410" s="136" t="s">
        <v>426</v>
      </c>
      <c r="B410" s="81"/>
      <c r="C410" s="82">
        <v>180</v>
      </c>
      <c r="D410" s="195"/>
      <c r="E410" s="195"/>
      <c r="F410" s="137">
        <v>0.1</v>
      </c>
      <c r="G410" s="84">
        <v>0.1</v>
      </c>
      <c r="H410" s="84">
        <v>11.8</v>
      </c>
      <c r="I410" s="84">
        <v>49</v>
      </c>
      <c r="J410" s="132" t="s">
        <v>427</v>
      </c>
      <c r="K410" s="89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/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  <c r="BO410" s="72"/>
      <c r="BP410" s="72"/>
      <c r="BQ410" s="72"/>
      <c r="BR410" s="72"/>
      <c r="BS410" s="72"/>
      <c r="BT410" s="72"/>
      <c r="BU410" s="72"/>
      <c r="BV410" s="72"/>
      <c r="BW410" s="72"/>
      <c r="BX410" s="72"/>
      <c r="BY410" s="72"/>
      <c r="BZ410" s="72"/>
      <c r="CA410" s="72"/>
      <c r="CB410" s="72"/>
      <c r="CC410" s="72"/>
      <c r="CD410" s="72"/>
      <c r="CE410" s="72"/>
      <c r="CF410" s="72"/>
      <c r="CG410" s="72"/>
      <c r="CH410" s="72"/>
      <c r="CI410" s="72"/>
      <c r="CJ410" s="72"/>
      <c r="CK410" s="72"/>
      <c r="CL410" s="72"/>
      <c r="CM410" s="72"/>
      <c r="CN410" s="72"/>
      <c r="CO410" s="72"/>
      <c r="CP410" s="72"/>
      <c r="CQ410" s="72"/>
      <c r="CR410" s="72"/>
      <c r="CS410" s="72"/>
      <c r="CT410" s="72"/>
      <c r="CU410" s="72"/>
      <c r="CV410" s="72"/>
      <c r="CW410" s="72"/>
      <c r="CX410" s="72"/>
      <c r="CY410" s="72"/>
      <c r="CZ410" s="72"/>
      <c r="DA410" s="72"/>
      <c r="DB410" s="72"/>
      <c r="DC410" s="72"/>
      <c r="DD410" s="72"/>
      <c r="DE410" s="72"/>
      <c r="DF410" s="72"/>
      <c r="DG410" s="72"/>
      <c r="DH410" s="72"/>
      <c r="DI410" s="72"/>
      <c r="DJ410" s="72"/>
      <c r="DK410" s="72"/>
      <c r="DL410" s="72"/>
      <c r="DM410" s="72"/>
      <c r="DN410" s="27"/>
      <c r="DO410" s="27"/>
      <c r="DP410" s="27"/>
      <c r="DQ410" s="27"/>
      <c r="DR410" s="27"/>
      <c r="DS410" s="27"/>
      <c r="DT410" s="27"/>
      <c r="DU410" s="27"/>
      <c r="DV410" s="27"/>
      <c r="DW410" s="27"/>
      <c r="DX410" s="27"/>
      <c r="DY410" s="27"/>
      <c r="DZ410" s="27"/>
      <c r="EA410" s="27"/>
      <c r="EB410" s="27"/>
      <c r="EC410" s="27"/>
      <c r="ED410" s="27"/>
      <c r="EE410" s="27"/>
      <c r="EF410" s="27"/>
      <c r="EG410" s="27"/>
      <c r="EH410" s="27"/>
      <c r="EI410" s="27"/>
      <c r="EJ410" s="27"/>
      <c r="EK410" s="27"/>
      <c r="EL410" s="27"/>
      <c r="EM410" s="27"/>
      <c r="EN410" s="27"/>
      <c r="EO410" s="27"/>
      <c r="EP410" s="27"/>
      <c r="EQ410" s="27"/>
      <c r="ER410" s="27"/>
      <c r="ES410" s="27"/>
      <c r="ET410" s="27"/>
      <c r="EU410" s="27"/>
      <c r="EV410" s="27"/>
      <c r="EW410" s="27"/>
      <c r="EX410" s="27"/>
      <c r="EY410" s="27"/>
      <c r="EZ410" s="27"/>
      <c r="FA410" s="27"/>
      <c r="FB410" s="27"/>
      <c r="FC410" s="27"/>
      <c r="FD410" s="27"/>
      <c r="FE410" s="27"/>
      <c r="FF410" s="27"/>
      <c r="FG410" s="27"/>
      <c r="FH410" s="27"/>
      <c r="FI410" s="27"/>
    </row>
    <row r="411" spans="1:165" s="38" customFormat="1">
      <c r="A411" s="136"/>
      <c r="B411" s="81" t="s">
        <v>428</v>
      </c>
      <c r="C411" s="82"/>
      <c r="D411" s="195">
        <v>40.799999999999997</v>
      </c>
      <c r="E411" s="195">
        <v>36</v>
      </c>
      <c r="F411" s="137"/>
      <c r="G411" s="137"/>
      <c r="H411" s="84"/>
      <c r="I411" s="84"/>
      <c r="J411" s="132"/>
      <c r="K411" s="89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2"/>
      <c r="AJ411" s="72"/>
      <c r="AK411" s="72"/>
      <c r="AL411" s="72"/>
      <c r="AM411" s="72"/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  <c r="AZ411" s="72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  <c r="BO411" s="72"/>
      <c r="BP411" s="72"/>
      <c r="BQ411" s="72"/>
      <c r="BR411" s="72"/>
      <c r="BS411" s="72"/>
      <c r="BT411" s="72"/>
      <c r="BU411" s="72"/>
      <c r="BV411" s="72"/>
      <c r="BW411" s="72"/>
      <c r="BX411" s="72"/>
      <c r="BY411" s="72"/>
      <c r="BZ411" s="72"/>
      <c r="CA411" s="72"/>
      <c r="CB411" s="72"/>
      <c r="CC411" s="72"/>
      <c r="CD411" s="72"/>
      <c r="CE411" s="72"/>
      <c r="CF411" s="72"/>
      <c r="CG411" s="72"/>
      <c r="CH411" s="72"/>
      <c r="CI411" s="72"/>
      <c r="CJ411" s="72"/>
      <c r="CK411" s="72"/>
      <c r="CL411" s="72"/>
      <c r="CM411" s="72"/>
      <c r="CN411" s="72"/>
      <c r="CO411" s="72"/>
      <c r="CP411" s="72"/>
      <c r="CQ411" s="72"/>
      <c r="CR411" s="72"/>
      <c r="CS411" s="72"/>
      <c r="CT411" s="72"/>
      <c r="CU411" s="72"/>
      <c r="CV411" s="72"/>
      <c r="CW411" s="72"/>
      <c r="CX411" s="72"/>
      <c r="CY411" s="72"/>
      <c r="CZ411" s="72"/>
      <c r="DA411" s="72"/>
      <c r="DB411" s="72"/>
      <c r="DC411" s="72"/>
      <c r="DD411" s="72"/>
      <c r="DE411" s="72"/>
      <c r="DF411" s="72"/>
      <c r="DG411" s="72"/>
      <c r="DH411" s="72"/>
      <c r="DI411" s="72"/>
      <c r="DJ411" s="72"/>
      <c r="DK411" s="72"/>
      <c r="DL411" s="72"/>
      <c r="DM411" s="72"/>
      <c r="DN411" s="27"/>
      <c r="DO411" s="27"/>
      <c r="DP411" s="27"/>
      <c r="DQ411" s="27"/>
      <c r="DR411" s="27"/>
      <c r="DS411" s="27"/>
      <c r="DT411" s="27"/>
      <c r="DU411" s="27"/>
      <c r="DV411" s="27"/>
      <c r="DW411" s="27"/>
      <c r="DX411" s="27"/>
      <c r="DY411" s="27"/>
      <c r="DZ411" s="27"/>
      <c r="EA411" s="27"/>
      <c r="EB411" s="27"/>
      <c r="EC411" s="27"/>
      <c r="ED411" s="27"/>
      <c r="EE411" s="27"/>
      <c r="EF411" s="27"/>
      <c r="EG411" s="27"/>
      <c r="EH411" s="27"/>
      <c r="EI411" s="27"/>
      <c r="EJ411" s="27"/>
      <c r="EK411" s="27"/>
      <c r="EL411" s="27"/>
      <c r="EM411" s="27"/>
      <c r="EN411" s="27"/>
      <c r="EO411" s="27"/>
      <c r="EP411" s="27"/>
      <c r="EQ411" s="27"/>
      <c r="ER411" s="27"/>
      <c r="ES411" s="27"/>
      <c r="ET411" s="27"/>
      <c r="EU411" s="27"/>
      <c r="EV411" s="27"/>
      <c r="EW411" s="27"/>
      <c r="EX411" s="27"/>
      <c r="EY411" s="27"/>
      <c r="EZ411" s="27"/>
      <c r="FA411" s="27"/>
      <c r="FB411" s="27"/>
      <c r="FC411" s="27"/>
      <c r="FD411" s="27"/>
      <c r="FE411" s="27"/>
      <c r="FF411" s="27"/>
      <c r="FG411" s="27"/>
      <c r="FH411" s="27"/>
      <c r="FI411" s="27"/>
    </row>
    <row r="412" spans="1:165" s="38" customFormat="1">
      <c r="A412" s="136"/>
      <c r="B412" s="81" t="s">
        <v>52</v>
      </c>
      <c r="C412" s="82"/>
      <c r="D412" s="195">
        <v>155</v>
      </c>
      <c r="E412" s="195">
        <v>155</v>
      </c>
      <c r="F412" s="137"/>
      <c r="G412" s="137"/>
      <c r="H412" s="84"/>
      <c r="I412" s="84"/>
      <c r="J412" s="132"/>
      <c r="K412" s="89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72"/>
      <c r="CB412" s="72"/>
      <c r="CC412" s="72"/>
      <c r="CD412" s="72"/>
      <c r="CE412" s="72"/>
      <c r="CF412" s="72"/>
      <c r="CG412" s="72"/>
      <c r="CH412" s="72"/>
      <c r="CI412" s="72"/>
      <c r="CJ412" s="72"/>
      <c r="CK412" s="72"/>
      <c r="CL412" s="72"/>
      <c r="CM412" s="72"/>
      <c r="CN412" s="72"/>
      <c r="CO412" s="72"/>
      <c r="CP412" s="72"/>
      <c r="CQ412" s="72"/>
      <c r="CR412" s="72"/>
      <c r="CS412" s="72"/>
      <c r="CT412" s="72"/>
      <c r="CU412" s="72"/>
      <c r="CV412" s="72"/>
      <c r="CW412" s="72"/>
      <c r="CX412" s="72"/>
      <c r="CY412" s="72"/>
      <c r="CZ412" s="72"/>
      <c r="DA412" s="72"/>
      <c r="DB412" s="72"/>
      <c r="DC412" s="72"/>
      <c r="DD412" s="72"/>
      <c r="DE412" s="72"/>
      <c r="DF412" s="72"/>
      <c r="DG412" s="72"/>
      <c r="DH412" s="72"/>
      <c r="DI412" s="72"/>
      <c r="DJ412" s="72"/>
      <c r="DK412" s="72"/>
      <c r="DL412" s="72"/>
      <c r="DM412" s="72"/>
      <c r="DN412" s="27"/>
      <c r="DO412" s="27"/>
      <c r="DP412" s="27"/>
      <c r="DQ412" s="27"/>
      <c r="DR412" s="27"/>
      <c r="DS412" s="27"/>
      <c r="DT412" s="27"/>
      <c r="DU412" s="27"/>
      <c r="DV412" s="27"/>
      <c r="DW412" s="27"/>
      <c r="DX412" s="27"/>
      <c r="DY412" s="27"/>
      <c r="DZ412" s="27"/>
      <c r="EA412" s="27"/>
      <c r="EB412" s="27"/>
      <c r="EC412" s="27"/>
      <c r="ED412" s="27"/>
      <c r="EE412" s="27"/>
      <c r="EF412" s="27"/>
      <c r="EG412" s="27"/>
      <c r="EH412" s="27"/>
      <c r="EI412" s="27"/>
      <c r="EJ412" s="27"/>
      <c r="EK412" s="27"/>
      <c r="EL412" s="27"/>
      <c r="EM412" s="27"/>
      <c r="EN412" s="27"/>
      <c r="EO412" s="27"/>
      <c r="EP412" s="27"/>
      <c r="EQ412" s="27"/>
      <c r="ER412" s="27"/>
      <c r="ES412" s="27"/>
      <c r="ET412" s="27"/>
      <c r="EU412" s="27"/>
      <c r="EV412" s="27"/>
      <c r="EW412" s="27"/>
      <c r="EX412" s="27"/>
      <c r="EY412" s="27"/>
      <c r="EZ412" s="27"/>
      <c r="FA412" s="27"/>
      <c r="FB412" s="27"/>
      <c r="FC412" s="27"/>
      <c r="FD412" s="27"/>
      <c r="FE412" s="27"/>
      <c r="FF412" s="27"/>
      <c r="FG412" s="27"/>
      <c r="FH412" s="27"/>
      <c r="FI412" s="27"/>
    </row>
    <row r="413" spans="1:165" s="38" customFormat="1">
      <c r="A413" s="136"/>
      <c r="B413" s="81" t="s">
        <v>50</v>
      </c>
      <c r="C413" s="82"/>
      <c r="D413" s="195">
        <v>5</v>
      </c>
      <c r="E413" s="195">
        <v>5</v>
      </c>
      <c r="F413" s="137"/>
      <c r="G413" s="137"/>
      <c r="H413" s="84"/>
      <c r="I413" s="84"/>
      <c r="J413" s="132"/>
      <c r="K413" s="89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72"/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72"/>
      <c r="CB413" s="72"/>
      <c r="CC413" s="72"/>
      <c r="CD413" s="72"/>
      <c r="CE413" s="72"/>
      <c r="CF413" s="72"/>
      <c r="CG413" s="72"/>
      <c r="CH413" s="72"/>
      <c r="CI413" s="72"/>
      <c r="CJ413" s="72"/>
      <c r="CK413" s="72"/>
      <c r="CL413" s="72"/>
      <c r="CM413" s="72"/>
      <c r="CN413" s="72"/>
      <c r="CO413" s="72"/>
      <c r="CP413" s="72"/>
      <c r="CQ413" s="72"/>
      <c r="CR413" s="72"/>
      <c r="CS413" s="72"/>
      <c r="CT413" s="72"/>
      <c r="CU413" s="72"/>
      <c r="CV413" s="72"/>
      <c r="CW413" s="72"/>
      <c r="CX413" s="72"/>
      <c r="CY413" s="72"/>
      <c r="CZ413" s="72"/>
      <c r="DA413" s="72"/>
      <c r="DB413" s="72"/>
      <c r="DC413" s="72"/>
      <c r="DD413" s="72"/>
      <c r="DE413" s="72"/>
      <c r="DF413" s="72"/>
      <c r="DG413" s="72"/>
      <c r="DH413" s="72"/>
      <c r="DI413" s="72"/>
      <c r="DJ413" s="72"/>
      <c r="DK413" s="72"/>
      <c r="DL413" s="72"/>
      <c r="DM413" s="72"/>
      <c r="DN413" s="27"/>
      <c r="DO413" s="27"/>
      <c r="DP413" s="27"/>
      <c r="DQ413" s="27"/>
      <c r="DR413" s="27"/>
      <c r="DS413" s="27"/>
      <c r="DT413" s="27"/>
      <c r="DU413" s="27"/>
      <c r="DV413" s="27"/>
      <c r="DW413" s="27"/>
      <c r="DX413" s="27"/>
      <c r="DY413" s="27"/>
      <c r="DZ413" s="27"/>
      <c r="EA413" s="27"/>
      <c r="EB413" s="27"/>
      <c r="EC413" s="27"/>
      <c r="ED413" s="27"/>
      <c r="EE413" s="27"/>
      <c r="EF413" s="27"/>
      <c r="EG413" s="27"/>
      <c r="EH413" s="27"/>
      <c r="EI413" s="27"/>
      <c r="EJ413" s="27"/>
      <c r="EK413" s="27"/>
      <c r="EL413" s="27"/>
      <c r="EM413" s="27"/>
      <c r="EN413" s="27"/>
      <c r="EO413" s="27"/>
      <c r="EP413" s="27"/>
      <c r="EQ413" s="27"/>
      <c r="ER413" s="27"/>
      <c r="ES413" s="27"/>
      <c r="ET413" s="27"/>
      <c r="EU413" s="27"/>
      <c r="EV413" s="27"/>
      <c r="EW413" s="27"/>
      <c r="EX413" s="27"/>
      <c r="EY413" s="27"/>
      <c r="EZ413" s="27"/>
      <c r="FA413" s="27"/>
      <c r="FB413" s="27"/>
      <c r="FC413" s="27"/>
      <c r="FD413" s="27"/>
      <c r="FE413" s="27"/>
      <c r="FF413" s="27"/>
      <c r="FG413" s="27"/>
      <c r="FH413" s="27"/>
      <c r="FI413" s="27"/>
    </row>
    <row r="414" spans="1:165" ht="15.75" thickBot="1">
      <c r="A414" s="163" t="s">
        <v>46</v>
      </c>
      <c r="B414" s="164"/>
      <c r="C414" s="165">
        <v>37.5</v>
      </c>
      <c r="D414" s="166">
        <v>37.5</v>
      </c>
      <c r="E414" s="166">
        <v>37.5</v>
      </c>
      <c r="F414" s="165">
        <v>1.8</v>
      </c>
      <c r="G414" s="165">
        <v>0.4</v>
      </c>
      <c r="H414" s="165">
        <v>18</v>
      </c>
      <c r="I414" s="165">
        <v>82.5</v>
      </c>
      <c r="J414" s="167"/>
    </row>
    <row r="415" spans="1:165" ht="15.75" thickBot="1">
      <c r="A415" s="149" t="s">
        <v>26</v>
      </c>
      <c r="B415" s="150"/>
      <c r="C415" s="151">
        <v>633.5</v>
      </c>
      <c r="D415" s="168"/>
      <c r="E415" s="133"/>
      <c r="F415" s="168">
        <f>SUM(F386:F414)</f>
        <v>18.250000000000004</v>
      </c>
      <c r="G415" s="168">
        <f>SUM(G386:G414)</f>
        <v>20</v>
      </c>
      <c r="H415" s="168">
        <f>SUM(H386:H414)</f>
        <v>89.2</v>
      </c>
      <c r="I415" s="168">
        <f>SUM(I386:I414)</f>
        <v>611.5</v>
      </c>
      <c r="J415" s="135"/>
    </row>
    <row r="416" spans="1:165">
      <c r="A416" s="153"/>
      <c r="B416" s="154" t="s">
        <v>47</v>
      </c>
      <c r="C416" s="155"/>
      <c r="D416" s="156"/>
      <c r="E416" s="123"/>
      <c r="F416" s="124"/>
      <c r="G416" s="123"/>
      <c r="H416" s="156"/>
      <c r="I416" s="124"/>
      <c r="J416" s="132"/>
    </row>
    <row r="417" spans="1:113" s="26" customFormat="1">
      <c r="A417" s="143" t="s">
        <v>71</v>
      </c>
      <c r="B417" s="89"/>
      <c r="C417" s="91">
        <v>10</v>
      </c>
      <c r="D417" s="90"/>
      <c r="E417" s="91"/>
      <c r="F417" s="146">
        <v>2</v>
      </c>
      <c r="G417" s="146">
        <v>3</v>
      </c>
      <c r="H417" s="146">
        <v>25</v>
      </c>
      <c r="I417" s="120">
        <v>129</v>
      </c>
      <c r="J417" s="138"/>
      <c r="K417" s="89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1"/>
      <c r="CG417" s="71"/>
      <c r="CH417" s="71"/>
      <c r="CI417" s="71"/>
      <c r="CJ417" s="71"/>
      <c r="CK417" s="71"/>
      <c r="CL417" s="71"/>
      <c r="CM417" s="71"/>
      <c r="CN417" s="71"/>
      <c r="CO417" s="71"/>
      <c r="CP417" s="71"/>
      <c r="CQ417" s="71"/>
      <c r="CR417" s="71"/>
      <c r="CS417" s="71"/>
      <c r="CT417" s="71"/>
      <c r="CU417" s="71"/>
      <c r="CV417" s="71"/>
      <c r="CW417" s="71"/>
      <c r="CX417" s="71"/>
      <c r="CY417" s="71"/>
      <c r="CZ417" s="71"/>
      <c r="DA417" s="71"/>
      <c r="DB417" s="71"/>
      <c r="DC417" s="71"/>
      <c r="DD417" s="71"/>
      <c r="DE417" s="71"/>
      <c r="DF417" s="71"/>
      <c r="DG417" s="71"/>
      <c r="DH417" s="71"/>
      <c r="DI417" s="71"/>
    </row>
    <row r="418" spans="1:113" s="26" customFormat="1">
      <c r="A418" s="143" t="s">
        <v>319</v>
      </c>
      <c r="B418" s="89"/>
      <c r="C418" s="91"/>
      <c r="D418" s="90">
        <v>10</v>
      </c>
      <c r="E418" s="91">
        <v>10</v>
      </c>
      <c r="F418" s="146"/>
      <c r="G418" s="146"/>
      <c r="H418" s="146"/>
      <c r="I418" s="120"/>
      <c r="J418" s="138"/>
      <c r="K418" s="89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1"/>
      <c r="CG418" s="71"/>
      <c r="CH418" s="71"/>
      <c r="CI418" s="71"/>
      <c r="CJ418" s="71"/>
      <c r="CK418" s="71"/>
      <c r="CL418" s="71"/>
      <c r="CM418" s="71"/>
      <c r="CN418" s="71"/>
      <c r="CO418" s="71"/>
      <c r="CP418" s="71"/>
      <c r="CQ418" s="71"/>
      <c r="CR418" s="71"/>
      <c r="CS418" s="71"/>
      <c r="CT418" s="71"/>
      <c r="CU418" s="71"/>
      <c r="CV418" s="71"/>
      <c r="CW418" s="71"/>
      <c r="CX418" s="71"/>
      <c r="CY418" s="71"/>
      <c r="CZ418" s="71"/>
      <c r="DA418" s="71"/>
      <c r="DB418" s="71"/>
      <c r="DC418" s="71"/>
      <c r="DD418" s="71"/>
      <c r="DE418" s="71"/>
      <c r="DF418" s="71"/>
      <c r="DG418" s="71"/>
      <c r="DH418" s="71"/>
      <c r="DI418" s="71"/>
    </row>
    <row r="419" spans="1:113" s="26" customFormat="1">
      <c r="A419" s="136" t="s">
        <v>54</v>
      </c>
      <c r="B419" s="81"/>
      <c r="C419" s="82">
        <v>110</v>
      </c>
      <c r="D419" s="83"/>
      <c r="E419" s="84"/>
      <c r="F419" s="83">
        <v>3.68</v>
      </c>
      <c r="G419" s="84">
        <v>2.75</v>
      </c>
      <c r="H419" s="83">
        <v>5.07</v>
      </c>
      <c r="I419" s="84">
        <v>68</v>
      </c>
      <c r="J419" s="132" t="s">
        <v>55</v>
      </c>
      <c r="K419" s="89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/>
      <c r="BS419" s="71"/>
      <c r="BT419" s="71"/>
      <c r="BU419" s="71"/>
      <c r="BV419" s="71"/>
      <c r="BW419" s="71"/>
      <c r="BX419" s="71"/>
      <c r="BY419" s="71"/>
      <c r="BZ419" s="71"/>
      <c r="CA419" s="71"/>
      <c r="CB419" s="71"/>
      <c r="CC419" s="71"/>
      <c r="CD419" s="71"/>
      <c r="CE419" s="71"/>
      <c r="CF419" s="71"/>
      <c r="CG419" s="71"/>
      <c r="CH419" s="71"/>
      <c r="CI419" s="71"/>
      <c r="CJ419" s="71"/>
      <c r="CK419" s="71"/>
      <c r="CL419" s="71"/>
      <c r="CM419" s="71"/>
      <c r="CN419" s="71"/>
      <c r="CO419" s="71"/>
      <c r="CP419" s="71"/>
      <c r="CQ419" s="71"/>
      <c r="CR419" s="71"/>
      <c r="CS419" s="71"/>
      <c r="CT419" s="71"/>
      <c r="CU419" s="71"/>
      <c r="CV419" s="71"/>
      <c r="CW419" s="71"/>
      <c r="CX419" s="71"/>
      <c r="CY419" s="71"/>
      <c r="CZ419" s="71"/>
      <c r="DA419" s="71"/>
      <c r="DB419" s="71"/>
      <c r="DC419" s="71"/>
      <c r="DD419" s="71"/>
      <c r="DE419" s="71"/>
      <c r="DF419" s="71"/>
      <c r="DG419" s="71"/>
      <c r="DH419" s="71"/>
      <c r="DI419" s="71"/>
    </row>
    <row r="420" spans="1:113" s="26" customFormat="1">
      <c r="A420" s="136"/>
      <c r="B420" s="81" t="s">
        <v>318</v>
      </c>
      <c r="C420" s="82"/>
      <c r="D420" s="83">
        <v>114</v>
      </c>
      <c r="E420" s="84">
        <v>110</v>
      </c>
      <c r="F420" s="137"/>
      <c r="G420" s="84"/>
      <c r="H420" s="83"/>
      <c r="I420" s="137"/>
      <c r="J420" s="132"/>
      <c r="K420" s="89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1"/>
      <c r="CD420" s="71"/>
      <c r="CE420" s="71"/>
      <c r="CF420" s="71"/>
      <c r="CG420" s="71"/>
      <c r="CH420" s="71"/>
      <c r="CI420" s="71"/>
      <c r="CJ420" s="71"/>
      <c r="CK420" s="71"/>
      <c r="CL420" s="71"/>
      <c r="CM420" s="71"/>
      <c r="CN420" s="71"/>
      <c r="CO420" s="71"/>
      <c r="CP420" s="71"/>
      <c r="CQ420" s="71"/>
      <c r="CR420" s="71"/>
      <c r="CS420" s="71"/>
      <c r="CT420" s="71"/>
      <c r="CU420" s="71"/>
      <c r="CV420" s="71"/>
      <c r="CW420" s="71"/>
      <c r="CX420" s="71"/>
      <c r="CY420" s="71"/>
      <c r="CZ420" s="71"/>
      <c r="DA420" s="71"/>
      <c r="DB420" s="71"/>
      <c r="DC420" s="71"/>
      <c r="DD420" s="71"/>
      <c r="DE420" s="71"/>
      <c r="DF420" s="71"/>
      <c r="DG420" s="71"/>
      <c r="DH420" s="71"/>
      <c r="DI420" s="71"/>
    </row>
    <row r="421" spans="1:113" s="26" customFormat="1" ht="23.25" customHeight="1">
      <c r="A421" s="143" t="s">
        <v>350</v>
      </c>
      <c r="B421" s="89"/>
      <c r="C421" s="90">
        <v>130</v>
      </c>
      <c r="D421" s="91"/>
      <c r="E421" s="90"/>
      <c r="F421" s="91">
        <v>10.6</v>
      </c>
      <c r="G421" s="90">
        <v>12.65</v>
      </c>
      <c r="H421" s="91">
        <v>33</v>
      </c>
      <c r="I421" s="113">
        <v>288</v>
      </c>
      <c r="J421" s="132" t="s">
        <v>351</v>
      </c>
      <c r="K421" s="89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/>
      <c r="BQ421" s="71"/>
      <c r="BR421" s="71"/>
      <c r="BS421" s="71"/>
      <c r="BT421" s="71"/>
      <c r="BU421" s="71"/>
      <c r="BV421" s="71"/>
      <c r="BW421" s="71"/>
      <c r="BX421" s="71"/>
      <c r="BY421" s="71"/>
      <c r="BZ421" s="71"/>
      <c r="CA421" s="71"/>
      <c r="CB421" s="71"/>
      <c r="CC421" s="71"/>
      <c r="CD421" s="71"/>
      <c r="CE421" s="71"/>
      <c r="CF421" s="71"/>
      <c r="CG421" s="71"/>
      <c r="CH421" s="71"/>
      <c r="CI421" s="71"/>
      <c r="CJ421" s="71"/>
      <c r="CK421" s="71"/>
      <c r="CL421" s="71"/>
      <c r="CM421" s="71"/>
      <c r="CN421" s="71"/>
      <c r="CO421" s="71"/>
      <c r="CP421" s="71"/>
      <c r="CQ421" s="71"/>
      <c r="CR421" s="71"/>
      <c r="CS421" s="71"/>
      <c r="CT421" s="71"/>
      <c r="CU421" s="71"/>
      <c r="CV421" s="71"/>
      <c r="CW421" s="71"/>
      <c r="CX421" s="71"/>
      <c r="CY421" s="71"/>
      <c r="CZ421" s="71"/>
      <c r="DA421" s="71"/>
      <c r="DB421" s="71"/>
      <c r="DC421" s="71"/>
      <c r="DD421" s="71"/>
      <c r="DE421" s="71"/>
      <c r="DF421" s="71"/>
      <c r="DG421" s="71"/>
      <c r="DH421" s="71"/>
      <c r="DI421" s="71"/>
    </row>
    <row r="422" spans="1:113" s="26" customFormat="1">
      <c r="A422" s="143"/>
      <c r="B422" s="89" t="s">
        <v>333</v>
      </c>
      <c r="C422" s="90"/>
      <c r="D422" s="91">
        <v>124.15</v>
      </c>
      <c r="E422" s="90">
        <v>99.32</v>
      </c>
      <c r="F422" s="91"/>
      <c r="G422" s="90"/>
      <c r="H422" s="91"/>
      <c r="I422" s="113"/>
      <c r="J422" s="172"/>
      <c r="K422" s="89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/>
      <c r="BW422" s="71"/>
      <c r="BX422" s="71"/>
      <c r="BY422" s="71"/>
      <c r="BZ422" s="71"/>
      <c r="CA422" s="71"/>
      <c r="CB422" s="71"/>
      <c r="CC422" s="71"/>
      <c r="CD422" s="71"/>
      <c r="CE422" s="71"/>
      <c r="CF422" s="71"/>
      <c r="CG422" s="71"/>
      <c r="CH422" s="71"/>
      <c r="CI422" s="71"/>
      <c r="CJ422" s="71"/>
      <c r="CK422" s="71"/>
      <c r="CL422" s="71"/>
      <c r="CM422" s="71"/>
      <c r="CN422" s="71"/>
      <c r="CO422" s="71"/>
      <c r="CP422" s="71"/>
      <c r="CQ422" s="71"/>
      <c r="CR422" s="71"/>
      <c r="CS422" s="71"/>
      <c r="CT422" s="71"/>
      <c r="CU422" s="71"/>
      <c r="CV422" s="71"/>
      <c r="CW422" s="71"/>
      <c r="CX422" s="71"/>
      <c r="CY422" s="71"/>
      <c r="CZ422" s="71"/>
      <c r="DA422" s="71"/>
      <c r="DB422" s="71"/>
      <c r="DC422" s="71"/>
      <c r="DD422" s="71"/>
      <c r="DE422" s="71"/>
      <c r="DF422" s="71"/>
      <c r="DG422" s="71"/>
      <c r="DH422" s="71"/>
      <c r="DI422" s="71"/>
    </row>
    <row r="423" spans="1:113" s="26" customFormat="1">
      <c r="A423" s="143"/>
      <c r="B423" s="89" t="s">
        <v>182</v>
      </c>
      <c r="C423" s="90"/>
      <c r="D423" s="91">
        <v>45.93</v>
      </c>
      <c r="E423" s="90">
        <v>45.93</v>
      </c>
      <c r="F423" s="91"/>
      <c r="G423" s="90"/>
      <c r="H423" s="91"/>
      <c r="I423" s="113"/>
      <c r="J423" s="172"/>
      <c r="K423" s="89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/>
      <c r="BT423" s="71"/>
      <c r="BU423" s="71"/>
      <c r="BV423" s="71"/>
      <c r="BW423" s="71"/>
      <c r="BX423" s="71"/>
      <c r="BY423" s="71"/>
      <c r="BZ423" s="71"/>
      <c r="CA423" s="71"/>
      <c r="CB423" s="71"/>
      <c r="CC423" s="71"/>
      <c r="CD423" s="71"/>
      <c r="CE423" s="71"/>
      <c r="CF423" s="71"/>
      <c r="CG423" s="71"/>
      <c r="CH423" s="71"/>
      <c r="CI423" s="71"/>
      <c r="CJ423" s="71"/>
      <c r="CK423" s="71"/>
      <c r="CL423" s="71"/>
      <c r="CM423" s="71"/>
      <c r="CN423" s="71"/>
      <c r="CO423" s="71"/>
      <c r="CP423" s="71"/>
      <c r="CQ423" s="71"/>
      <c r="CR423" s="71"/>
      <c r="CS423" s="71"/>
      <c r="CT423" s="71"/>
      <c r="CU423" s="71"/>
      <c r="CV423" s="71"/>
      <c r="CW423" s="71"/>
      <c r="CX423" s="71"/>
      <c r="CY423" s="71"/>
      <c r="CZ423" s="71"/>
      <c r="DA423" s="71"/>
      <c r="DB423" s="71"/>
      <c r="DC423" s="71"/>
      <c r="DD423" s="71"/>
      <c r="DE423" s="71"/>
      <c r="DF423" s="71"/>
      <c r="DG423" s="71"/>
      <c r="DH423" s="71"/>
      <c r="DI423" s="71"/>
    </row>
    <row r="424" spans="1:113" s="26" customFormat="1">
      <c r="A424" s="143"/>
      <c r="B424" s="89" t="s">
        <v>50</v>
      </c>
      <c r="C424" s="90"/>
      <c r="D424" s="91">
        <v>2.6</v>
      </c>
      <c r="E424" s="90">
        <v>2.6</v>
      </c>
      <c r="F424" s="91"/>
      <c r="G424" s="90"/>
      <c r="H424" s="91"/>
      <c r="I424" s="113"/>
      <c r="J424" s="172"/>
      <c r="K424" s="89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/>
      <c r="BV424" s="71"/>
      <c r="BW424" s="71"/>
      <c r="BX424" s="71"/>
      <c r="BY424" s="71"/>
      <c r="BZ424" s="71"/>
      <c r="CA424" s="71"/>
      <c r="CB424" s="71"/>
      <c r="CC424" s="71"/>
      <c r="CD424" s="71"/>
      <c r="CE424" s="71"/>
      <c r="CF424" s="71"/>
      <c r="CG424" s="71"/>
      <c r="CH424" s="71"/>
      <c r="CI424" s="71"/>
      <c r="CJ424" s="71"/>
      <c r="CK424" s="71"/>
      <c r="CL424" s="71"/>
      <c r="CM424" s="71"/>
      <c r="CN424" s="71"/>
      <c r="CO424" s="71"/>
      <c r="CP424" s="71"/>
      <c r="CQ424" s="71"/>
      <c r="CR424" s="71"/>
      <c r="CS424" s="71"/>
      <c r="CT424" s="71"/>
      <c r="CU424" s="71"/>
      <c r="CV424" s="71"/>
      <c r="CW424" s="71"/>
      <c r="CX424" s="71"/>
      <c r="CY424" s="71"/>
      <c r="CZ424" s="71"/>
      <c r="DA424" s="71"/>
      <c r="DB424" s="71"/>
      <c r="DC424" s="71"/>
      <c r="DD424" s="71"/>
      <c r="DE424" s="71"/>
      <c r="DF424" s="71"/>
      <c r="DG424" s="71"/>
      <c r="DH424" s="71"/>
      <c r="DI424" s="71"/>
    </row>
    <row r="425" spans="1:113" s="26" customFormat="1" ht="17.25" customHeight="1">
      <c r="A425" s="143"/>
      <c r="B425" s="89" t="s">
        <v>34</v>
      </c>
      <c r="C425" s="90"/>
      <c r="D425" s="91">
        <v>0.35</v>
      </c>
      <c r="E425" s="90">
        <v>0.35</v>
      </c>
      <c r="F425" s="91"/>
      <c r="G425" s="90"/>
      <c r="H425" s="91"/>
      <c r="I425" s="113"/>
      <c r="J425" s="172"/>
      <c r="K425" s="89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/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1"/>
      <c r="CG425" s="71"/>
      <c r="CH425" s="71"/>
      <c r="CI425" s="71"/>
      <c r="CJ425" s="71"/>
      <c r="CK425" s="71"/>
      <c r="CL425" s="71"/>
      <c r="CM425" s="71"/>
      <c r="CN425" s="71"/>
      <c r="CO425" s="71"/>
      <c r="CP425" s="71"/>
      <c r="CQ425" s="71"/>
      <c r="CR425" s="71"/>
      <c r="CS425" s="71"/>
      <c r="CT425" s="71"/>
      <c r="CU425" s="71"/>
      <c r="CV425" s="71"/>
      <c r="CW425" s="71"/>
      <c r="CX425" s="71"/>
      <c r="CY425" s="71"/>
      <c r="CZ425" s="71"/>
      <c r="DA425" s="71"/>
      <c r="DB425" s="71"/>
      <c r="DC425" s="71"/>
      <c r="DD425" s="71"/>
      <c r="DE425" s="71"/>
      <c r="DF425" s="71"/>
      <c r="DG425" s="71"/>
      <c r="DH425" s="71"/>
      <c r="DI425" s="71"/>
    </row>
    <row r="426" spans="1:113" s="26" customFormat="1" ht="17.25" customHeight="1">
      <c r="A426" s="143"/>
      <c r="B426" s="89" t="s">
        <v>32</v>
      </c>
      <c r="C426" s="90"/>
      <c r="D426" s="91">
        <v>5.532</v>
      </c>
      <c r="E426" s="90">
        <v>4.16</v>
      </c>
      <c r="F426" s="91"/>
      <c r="G426" s="90"/>
      <c r="H426" s="91"/>
      <c r="I426" s="113"/>
      <c r="J426" s="172"/>
      <c r="K426" s="89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/>
      <c r="BY426" s="71"/>
      <c r="BZ426" s="71"/>
      <c r="CA426" s="71"/>
      <c r="CB426" s="71"/>
      <c r="CC426" s="71"/>
      <c r="CD426" s="71"/>
      <c r="CE426" s="71"/>
      <c r="CF426" s="71"/>
      <c r="CG426" s="71"/>
      <c r="CH426" s="71"/>
      <c r="CI426" s="71"/>
      <c r="CJ426" s="71"/>
      <c r="CK426" s="71"/>
      <c r="CL426" s="71"/>
      <c r="CM426" s="71"/>
      <c r="CN426" s="71"/>
      <c r="CO426" s="71"/>
      <c r="CP426" s="71"/>
      <c r="CQ426" s="71"/>
      <c r="CR426" s="71"/>
      <c r="CS426" s="71"/>
      <c r="CT426" s="71"/>
      <c r="CU426" s="71"/>
      <c r="CV426" s="71"/>
      <c r="CW426" s="71"/>
      <c r="CX426" s="71"/>
      <c r="CY426" s="71"/>
      <c r="CZ426" s="71"/>
      <c r="DA426" s="71"/>
      <c r="DB426" s="71"/>
      <c r="DC426" s="71"/>
      <c r="DD426" s="71"/>
      <c r="DE426" s="71"/>
      <c r="DF426" s="71"/>
      <c r="DG426" s="71"/>
      <c r="DH426" s="71"/>
      <c r="DI426" s="71"/>
    </row>
    <row r="427" spans="1:113" s="26" customFormat="1" ht="17.25" customHeight="1" thickBot="1">
      <c r="A427" s="143"/>
      <c r="B427" s="89" t="s">
        <v>33</v>
      </c>
      <c r="C427" s="90"/>
      <c r="D427" s="91">
        <v>10</v>
      </c>
      <c r="E427" s="90">
        <v>8.4</v>
      </c>
      <c r="F427" s="91"/>
      <c r="G427" s="90"/>
      <c r="H427" s="91"/>
      <c r="I427" s="113"/>
      <c r="J427" s="172"/>
      <c r="K427" s="89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/>
      <c r="CB427" s="71"/>
      <c r="CC427" s="71"/>
      <c r="CD427" s="71"/>
      <c r="CE427" s="71"/>
      <c r="CF427" s="71"/>
      <c r="CG427" s="71"/>
      <c r="CH427" s="71"/>
      <c r="CI427" s="71"/>
      <c r="CJ427" s="71"/>
      <c r="CK427" s="71"/>
      <c r="CL427" s="71"/>
      <c r="CM427" s="71"/>
      <c r="CN427" s="71"/>
      <c r="CO427" s="71"/>
      <c r="CP427" s="71"/>
      <c r="CQ427" s="71"/>
      <c r="CR427" s="71"/>
      <c r="CS427" s="71"/>
      <c r="CT427" s="71"/>
      <c r="CU427" s="71"/>
      <c r="CV427" s="71"/>
      <c r="CW427" s="71"/>
      <c r="CX427" s="71"/>
      <c r="CY427" s="71"/>
      <c r="CZ427" s="71"/>
      <c r="DA427" s="71"/>
      <c r="DB427" s="71"/>
      <c r="DC427" s="71"/>
      <c r="DD427" s="71"/>
      <c r="DE427" s="71"/>
      <c r="DF427" s="71"/>
      <c r="DG427" s="71"/>
      <c r="DH427" s="71"/>
      <c r="DI427" s="71"/>
    </row>
    <row r="428" spans="1:113" s="26" customFormat="1" ht="17.25" customHeight="1">
      <c r="A428" s="201"/>
      <c r="B428" s="93" t="s">
        <v>248</v>
      </c>
      <c r="C428" s="94"/>
      <c r="D428" s="95">
        <v>1.21</v>
      </c>
      <c r="E428" s="202">
        <v>1.21</v>
      </c>
      <c r="F428" s="95"/>
      <c r="G428" s="96"/>
      <c r="H428" s="97"/>
      <c r="I428" s="98"/>
      <c r="J428" s="170"/>
      <c r="K428" s="89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/>
      <c r="CF428" s="71"/>
      <c r="CG428" s="71"/>
      <c r="CH428" s="71"/>
      <c r="CI428" s="71"/>
      <c r="CJ428" s="71"/>
      <c r="CK428" s="71"/>
      <c r="CL428" s="71"/>
      <c r="CM428" s="71"/>
      <c r="CN428" s="71"/>
      <c r="CO428" s="71"/>
      <c r="CP428" s="71"/>
      <c r="CQ428" s="71"/>
      <c r="CR428" s="71"/>
      <c r="CS428" s="71"/>
      <c r="CT428" s="71"/>
      <c r="CU428" s="71"/>
      <c r="CV428" s="71"/>
      <c r="CW428" s="71"/>
      <c r="CX428" s="71"/>
      <c r="CY428" s="71"/>
      <c r="CZ428" s="71"/>
      <c r="DA428" s="71"/>
      <c r="DB428" s="71"/>
      <c r="DC428" s="71"/>
      <c r="DD428" s="71"/>
      <c r="DE428" s="71"/>
      <c r="DF428" s="71"/>
      <c r="DG428" s="71"/>
      <c r="DH428" s="71"/>
      <c r="DI428" s="71"/>
    </row>
    <row r="429" spans="1:113" s="26" customFormat="1" ht="17.25" customHeight="1">
      <c r="A429" s="143"/>
      <c r="B429" s="89" t="s">
        <v>39</v>
      </c>
      <c r="C429" s="90"/>
      <c r="D429" s="100">
        <v>0.4</v>
      </c>
      <c r="E429" s="120">
        <v>0.4</v>
      </c>
      <c r="F429" s="100"/>
      <c r="G429" s="171"/>
      <c r="H429" s="91"/>
      <c r="I429" s="113"/>
      <c r="J429" s="172"/>
      <c r="K429" s="89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1"/>
      <c r="CH429" s="71"/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1"/>
      <c r="CV429" s="71"/>
      <c r="CW429" s="71"/>
      <c r="CX429" s="71"/>
      <c r="CY429" s="71"/>
      <c r="CZ429" s="71"/>
      <c r="DA429" s="71"/>
      <c r="DB429" s="71"/>
      <c r="DC429" s="71"/>
      <c r="DD429" s="71"/>
      <c r="DE429" s="71"/>
      <c r="DF429" s="71"/>
      <c r="DG429" s="71"/>
      <c r="DH429" s="71"/>
      <c r="DI429" s="71"/>
    </row>
    <row r="430" spans="1:113" s="26" customFormat="1">
      <c r="A430" s="143"/>
      <c r="B430" s="89" t="s">
        <v>58</v>
      </c>
      <c r="C430" s="90"/>
      <c r="D430" s="100">
        <v>4.33</v>
      </c>
      <c r="E430" s="120">
        <v>4.33</v>
      </c>
      <c r="F430" s="100"/>
      <c r="G430" s="171"/>
      <c r="H430" s="91"/>
      <c r="I430" s="113"/>
      <c r="J430" s="172"/>
      <c r="K430" s="89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1"/>
      <c r="CH430" s="71"/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1"/>
      <c r="CV430" s="71"/>
      <c r="CW430" s="71"/>
      <c r="CX430" s="71"/>
      <c r="CY430" s="71"/>
      <c r="CZ430" s="71"/>
      <c r="DA430" s="71"/>
      <c r="DB430" s="71"/>
      <c r="DC430" s="71"/>
      <c r="DD430" s="71"/>
      <c r="DE430" s="71"/>
      <c r="DF430" s="71"/>
      <c r="DG430" s="71"/>
      <c r="DH430" s="71"/>
      <c r="DI430" s="71"/>
    </row>
    <row r="431" spans="1:113" s="26" customFormat="1">
      <c r="A431" s="136" t="s">
        <v>74</v>
      </c>
      <c r="B431" s="81"/>
      <c r="C431" s="147" t="s">
        <v>306</v>
      </c>
      <c r="D431" s="112"/>
      <c r="E431" s="111"/>
      <c r="F431" s="137">
        <v>0.12</v>
      </c>
      <c r="G431" s="84">
        <v>0.01</v>
      </c>
      <c r="H431" s="83">
        <v>10.199999999999999</v>
      </c>
      <c r="I431" s="137">
        <v>41</v>
      </c>
      <c r="J431" s="132" t="s">
        <v>163</v>
      </c>
      <c r="K431" s="89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1"/>
      <c r="CG431" s="71"/>
      <c r="CH431" s="71"/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1"/>
      <c r="CV431" s="71"/>
      <c r="CW431" s="71"/>
      <c r="CX431" s="71"/>
      <c r="CY431" s="71"/>
      <c r="CZ431" s="71"/>
      <c r="DA431" s="71"/>
      <c r="DB431" s="71"/>
      <c r="DC431" s="71"/>
      <c r="DD431" s="71"/>
      <c r="DE431" s="71"/>
      <c r="DF431" s="71"/>
      <c r="DG431" s="71"/>
      <c r="DH431" s="71"/>
      <c r="DI431" s="71"/>
    </row>
    <row r="432" spans="1:113" s="26" customFormat="1">
      <c r="A432" s="136"/>
      <c r="B432" s="81" t="s">
        <v>59</v>
      </c>
      <c r="C432" s="147"/>
      <c r="D432" s="87">
        <v>0.35</v>
      </c>
      <c r="E432" s="82">
        <v>0.35</v>
      </c>
      <c r="F432" s="137"/>
      <c r="G432" s="84"/>
      <c r="H432" s="83"/>
      <c r="I432" s="137"/>
      <c r="J432" s="132"/>
      <c r="K432" s="89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/>
      <c r="BX432" s="71"/>
      <c r="BY432" s="71"/>
      <c r="BZ432" s="71"/>
      <c r="CA432" s="71"/>
      <c r="CB432" s="71"/>
      <c r="CC432" s="71"/>
      <c r="CD432" s="71"/>
      <c r="CE432" s="71"/>
      <c r="CF432" s="71"/>
      <c r="CG432" s="71"/>
      <c r="CH432" s="71"/>
      <c r="CI432" s="71"/>
      <c r="CJ432" s="71"/>
      <c r="CK432" s="71"/>
      <c r="CL432" s="71"/>
      <c r="CM432" s="71"/>
      <c r="CN432" s="71"/>
      <c r="CO432" s="71"/>
      <c r="CP432" s="71"/>
      <c r="CQ432" s="71"/>
      <c r="CR432" s="71"/>
      <c r="CS432" s="71"/>
      <c r="CT432" s="71"/>
      <c r="CU432" s="71"/>
      <c r="CV432" s="71"/>
      <c r="CW432" s="71"/>
      <c r="CX432" s="71"/>
      <c r="CY432" s="71"/>
      <c r="CZ432" s="71"/>
      <c r="DA432" s="71"/>
      <c r="DB432" s="71"/>
      <c r="DC432" s="71"/>
      <c r="DD432" s="71"/>
      <c r="DE432" s="71"/>
      <c r="DF432" s="71"/>
      <c r="DG432" s="71"/>
      <c r="DH432" s="71"/>
      <c r="DI432" s="71"/>
    </row>
    <row r="433" spans="1:464" s="26" customFormat="1">
      <c r="A433" s="136"/>
      <c r="B433" s="81" t="s">
        <v>18</v>
      </c>
      <c r="C433" s="147"/>
      <c r="D433" s="87">
        <v>5</v>
      </c>
      <c r="E433" s="82">
        <v>5</v>
      </c>
      <c r="F433" s="137"/>
      <c r="G433" s="84"/>
      <c r="H433" s="137"/>
      <c r="I433" s="137"/>
      <c r="J433" s="132"/>
      <c r="K433" s="89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1"/>
      <c r="CG433" s="71"/>
      <c r="CH433" s="71"/>
      <c r="CI433" s="71"/>
      <c r="CJ433" s="71"/>
      <c r="CK433" s="71"/>
      <c r="CL433" s="71"/>
      <c r="CM433" s="71"/>
      <c r="CN433" s="71"/>
      <c r="CO433" s="71"/>
      <c r="CP433" s="71"/>
      <c r="CQ433" s="71"/>
      <c r="CR433" s="71"/>
      <c r="CS433" s="71"/>
      <c r="CT433" s="71"/>
      <c r="CU433" s="71"/>
      <c r="CV433" s="71"/>
      <c r="CW433" s="71"/>
      <c r="CX433" s="71"/>
      <c r="CY433" s="71"/>
      <c r="CZ433" s="71"/>
      <c r="DA433" s="71"/>
      <c r="DB433" s="71"/>
      <c r="DC433" s="71"/>
      <c r="DD433" s="71"/>
      <c r="DE433" s="71"/>
      <c r="DF433" s="71"/>
      <c r="DG433" s="71"/>
      <c r="DH433" s="71"/>
      <c r="DI433" s="71"/>
    </row>
    <row r="434" spans="1:464" s="26" customFormat="1">
      <c r="A434" s="136"/>
      <c r="B434" s="81" t="s">
        <v>75</v>
      </c>
      <c r="C434" s="147"/>
      <c r="D434" s="198">
        <v>5.0999999999999996</v>
      </c>
      <c r="E434" s="82">
        <v>5</v>
      </c>
      <c r="F434" s="84"/>
      <c r="G434" s="83"/>
      <c r="H434" s="84"/>
      <c r="I434" s="83"/>
      <c r="J434" s="132"/>
      <c r="K434" s="89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1"/>
      <c r="CV434" s="71"/>
      <c r="CW434" s="71"/>
      <c r="CX434" s="71"/>
      <c r="CY434" s="71"/>
      <c r="CZ434" s="71"/>
      <c r="DA434" s="71"/>
      <c r="DB434" s="71"/>
      <c r="DC434" s="71"/>
      <c r="DD434" s="71"/>
      <c r="DE434" s="71"/>
      <c r="DF434" s="71"/>
      <c r="DG434" s="71"/>
      <c r="DH434" s="71"/>
      <c r="DI434" s="71"/>
    </row>
    <row r="435" spans="1:464" s="26" customFormat="1">
      <c r="A435" s="136"/>
      <c r="B435" s="81" t="s">
        <v>17</v>
      </c>
      <c r="C435" s="147"/>
      <c r="D435" s="111">
        <v>180</v>
      </c>
      <c r="E435" s="111">
        <v>180</v>
      </c>
      <c r="F435" s="84"/>
      <c r="G435" s="83"/>
      <c r="H435" s="84"/>
      <c r="I435" s="83"/>
      <c r="J435" s="132"/>
      <c r="K435" s="89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 s="71"/>
      <c r="CV435" s="71"/>
      <c r="CW435" s="71"/>
      <c r="CX435" s="71"/>
      <c r="CY435" s="71"/>
      <c r="CZ435" s="71"/>
      <c r="DA435" s="71"/>
      <c r="DB435" s="71"/>
      <c r="DC435" s="71"/>
      <c r="DD435" s="71"/>
      <c r="DE435" s="71"/>
      <c r="DF435" s="71"/>
      <c r="DG435" s="71"/>
      <c r="DH435" s="71"/>
      <c r="DI435" s="71"/>
    </row>
    <row r="436" spans="1:464" s="26" customFormat="1" ht="15.75" thickBot="1">
      <c r="A436" s="136" t="s">
        <v>38</v>
      </c>
      <c r="B436" s="81"/>
      <c r="C436" s="82">
        <v>20</v>
      </c>
      <c r="D436" s="84">
        <v>20</v>
      </c>
      <c r="E436" s="84">
        <v>20</v>
      </c>
      <c r="F436" s="84">
        <v>1.52</v>
      </c>
      <c r="G436" s="83">
        <v>0.16</v>
      </c>
      <c r="H436" s="84">
        <v>9.84</v>
      </c>
      <c r="I436" s="83">
        <v>47</v>
      </c>
      <c r="J436" s="132"/>
      <c r="K436" s="89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1"/>
      <c r="CF436" s="71"/>
      <c r="CG436" s="71"/>
      <c r="CH436" s="71"/>
      <c r="CI436" s="71"/>
      <c r="CJ436" s="71"/>
      <c r="CK436" s="71"/>
      <c r="CL436" s="71"/>
      <c r="CM436" s="71"/>
      <c r="CN436" s="71"/>
      <c r="CO436" s="71"/>
      <c r="CP436" s="71"/>
      <c r="CQ436" s="71"/>
      <c r="CR436" s="71"/>
      <c r="CS436" s="71"/>
      <c r="CT436" s="71"/>
      <c r="CU436" s="71"/>
      <c r="CV436" s="71"/>
      <c r="CW436" s="71"/>
      <c r="CX436" s="71"/>
      <c r="CY436" s="71"/>
      <c r="CZ436" s="71"/>
      <c r="DA436" s="71"/>
      <c r="DB436" s="71"/>
      <c r="DC436" s="71"/>
      <c r="DD436" s="71"/>
      <c r="DE436" s="71"/>
      <c r="DF436" s="71"/>
      <c r="DG436" s="71"/>
      <c r="DH436" s="71"/>
      <c r="DI436" s="71"/>
    </row>
    <row r="437" spans="1:464" ht="15.75" thickBot="1">
      <c r="A437" s="174" t="s">
        <v>26</v>
      </c>
      <c r="B437" s="175"/>
      <c r="C437" s="176">
        <v>460</v>
      </c>
      <c r="D437" s="199"/>
      <c r="E437" s="222"/>
      <c r="F437" s="178">
        <f>SUM(F417:F436)</f>
        <v>17.920000000000002</v>
      </c>
      <c r="G437" s="178">
        <f>SUM(G417:G436)</f>
        <v>18.57</v>
      </c>
      <c r="H437" s="178">
        <f>SUM(H417:H436)</f>
        <v>83.11</v>
      </c>
      <c r="I437" s="178">
        <f>SUM(I417:I436)</f>
        <v>573</v>
      </c>
      <c r="J437" s="125"/>
    </row>
    <row r="438" spans="1:464" ht="15.75" thickBot="1">
      <c r="A438" s="174" t="s">
        <v>60</v>
      </c>
      <c r="B438" s="175"/>
      <c r="C438" s="176">
        <f>C380+C383+C415+C437</f>
        <v>1631.5</v>
      </c>
      <c r="D438" s="223"/>
      <c r="E438" s="176"/>
      <c r="F438" s="203">
        <f>F380+F383+F415+F437</f>
        <v>49.696666666666673</v>
      </c>
      <c r="G438" s="203">
        <f>G380+G383+G415+G437</f>
        <v>53.363333333333337</v>
      </c>
      <c r="H438" s="203">
        <f>H380+H383+H415+H437</f>
        <v>235.30833333333334</v>
      </c>
      <c r="I438" s="203">
        <f>I380+I383+I415+I437</f>
        <v>1639.8</v>
      </c>
      <c r="J438" s="135"/>
    </row>
    <row r="439" spans="1:464" s="56" customFormat="1" ht="15.75">
      <c r="A439" s="81"/>
      <c r="B439" s="81"/>
      <c r="C439" s="182"/>
      <c r="D439" s="83" t="s">
        <v>105</v>
      </c>
      <c r="E439" s="83"/>
      <c r="F439" s="83"/>
      <c r="G439" s="83"/>
      <c r="H439" s="83"/>
      <c r="I439" s="83"/>
      <c r="J439" s="81"/>
      <c r="K439" s="89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1"/>
      <c r="CH439" s="71"/>
      <c r="CI439" s="71"/>
      <c r="CJ439" s="71"/>
      <c r="CK439" s="71"/>
      <c r="CL439" s="71"/>
      <c r="CM439" s="71"/>
      <c r="CN439" s="71"/>
      <c r="CO439" s="71"/>
      <c r="CP439" s="71"/>
      <c r="CQ439" s="71"/>
      <c r="CR439" s="71"/>
      <c r="CS439" s="71"/>
      <c r="CT439" s="71"/>
      <c r="CU439" s="71"/>
      <c r="CV439" s="71"/>
      <c r="CW439" s="71"/>
      <c r="CX439" s="71"/>
      <c r="CY439" s="71"/>
      <c r="CZ439" s="71"/>
      <c r="DA439" s="71"/>
      <c r="DB439" s="71"/>
      <c r="DC439" s="71"/>
      <c r="DD439" s="71"/>
      <c r="DE439" s="71"/>
      <c r="DF439" s="71"/>
      <c r="DG439" s="71"/>
      <c r="DH439" s="71"/>
      <c r="DI439" s="71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  <c r="QU439"/>
      <c r="QV439"/>
    </row>
    <row r="440" spans="1:464" s="56" customFormat="1" ht="16.5" thickBot="1">
      <c r="A440" s="81" t="s">
        <v>106</v>
      </c>
      <c r="B440" s="81"/>
      <c r="C440" s="81"/>
      <c r="D440" s="121"/>
      <c r="E440" s="121"/>
      <c r="F440" s="83"/>
      <c r="G440" s="83"/>
      <c r="H440" s="83"/>
      <c r="I440" s="83"/>
      <c r="J440" s="164"/>
      <c r="K440" s="89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1"/>
      <c r="CG440" s="71"/>
      <c r="CH440" s="71"/>
      <c r="CI440" s="71"/>
      <c r="CJ440" s="71"/>
      <c r="CK440" s="71"/>
      <c r="CL440" s="71"/>
      <c r="CM440" s="71"/>
      <c r="CN440" s="71"/>
      <c r="CO440" s="71"/>
      <c r="CP440" s="71"/>
      <c r="CQ440" s="71"/>
      <c r="CR440" s="71"/>
      <c r="CS440" s="71"/>
      <c r="CT440" s="71"/>
      <c r="CU440" s="71"/>
      <c r="CV440" s="71"/>
      <c r="CW440" s="71"/>
      <c r="CX440" s="71"/>
      <c r="CY440" s="71"/>
      <c r="CZ440" s="71"/>
      <c r="DA440" s="71"/>
      <c r="DB440" s="71"/>
      <c r="DC440" s="71"/>
      <c r="DD440" s="71"/>
      <c r="DE440" s="71"/>
      <c r="DF440" s="71"/>
      <c r="DG440" s="71"/>
      <c r="DH440" s="71"/>
      <c r="DI440" s="71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  <c r="QU440"/>
      <c r="QV440"/>
    </row>
    <row r="441" spans="1:464" s="56" customFormat="1" ht="30">
      <c r="A441" s="242" t="s">
        <v>234</v>
      </c>
      <c r="B441" s="243"/>
      <c r="C441" s="244" t="s">
        <v>230</v>
      </c>
      <c r="D441" s="124" t="s">
        <v>3</v>
      </c>
      <c r="E441" s="123" t="s">
        <v>3</v>
      </c>
      <c r="F441" s="471" t="s">
        <v>231</v>
      </c>
      <c r="G441" s="472"/>
      <c r="H441" s="473"/>
      <c r="I441" s="124" t="s">
        <v>4</v>
      </c>
      <c r="J441" s="125" t="s">
        <v>232</v>
      </c>
      <c r="K441" s="89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1"/>
      <c r="CG441" s="71"/>
      <c r="CH441" s="71"/>
      <c r="CI441" s="71"/>
      <c r="CJ441" s="71"/>
      <c r="CK441" s="71"/>
      <c r="CL441" s="71"/>
      <c r="CM441" s="71"/>
      <c r="CN441" s="71"/>
      <c r="CO441" s="71"/>
      <c r="CP441" s="71"/>
      <c r="CQ441" s="71"/>
      <c r="CR441" s="71"/>
      <c r="CS441" s="71"/>
      <c r="CT441" s="71"/>
      <c r="CU441" s="71"/>
      <c r="CV441" s="71"/>
      <c r="CW441" s="71"/>
      <c r="CX441" s="71"/>
      <c r="CY441" s="71"/>
      <c r="CZ441" s="71"/>
      <c r="DA441" s="71"/>
      <c r="DB441" s="71"/>
      <c r="DC441" s="71"/>
      <c r="DD441" s="71"/>
      <c r="DE441" s="71"/>
      <c r="DF441" s="71"/>
      <c r="DG441" s="71"/>
      <c r="DH441" s="71"/>
      <c r="DI441" s="7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  <c r="JN441"/>
      <c r="JO441"/>
      <c r="JP441"/>
      <c r="JQ441"/>
      <c r="JR441"/>
      <c r="JS441"/>
      <c r="JT441"/>
      <c r="JU441"/>
      <c r="JV441"/>
      <c r="JW441"/>
      <c r="JX441"/>
      <c r="JY441"/>
      <c r="JZ441"/>
      <c r="KA441"/>
      <c r="KB441"/>
      <c r="KC441"/>
      <c r="KD441"/>
      <c r="KE441"/>
      <c r="KF441"/>
      <c r="KG441"/>
      <c r="KH441"/>
      <c r="KI441"/>
      <c r="KJ441"/>
      <c r="KK441"/>
      <c r="KL441"/>
      <c r="KM441"/>
      <c r="KN441"/>
      <c r="KO441"/>
      <c r="KP441"/>
      <c r="KQ441"/>
      <c r="KR441"/>
      <c r="KS441"/>
      <c r="KT441"/>
      <c r="KU441"/>
      <c r="KV441"/>
      <c r="KW441"/>
      <c r="KX441"/>
      <c r="KY441"/>
      <c r="KZ441"/>
      <c r="LA441"/>
      <c r="LB441"/>
      <c r="LC441"/>
      <c r="LD441"/>
      <c r="LE441"/>
      <c r="LF441"/>
      <c r="LG441"/>
      <c r="LH441"/>
      <c r="LI441"/>
      <c r="LJ441"/>
      <c r="LK441"/>
      <c r="LL441"/>
      <c r="LM441"/>
      <c r="LN441"/>
      <c r="LO441"/>
      <c r="LP441"/>
      <c r="LQ441"/>
      <c r="LR441"/>
      <c r="LS441"/>
      <c r="LT441"/>
      <c r="LU441"/>
      <c r="LV441"/>
      <c r="LW441"/>
      <c r="LX441"/>
      <c r="LY441"/>
      <c r="LZ441"/>
      <c r="MA441"/>
      <c r="MB441"/>
      <c r="MC441"/>
      <c r="MD441"/>
      <c r="ME441"/>
      <c r="MF441"/>
      <c r="MG441"/>
      <c r="MH441"/>
      <c r="MI441"/>
      <c r="MJ441"/>
      <c r="MK441"/>
      <c r="ML441"/>
      <c r="MM441"/>
      <c r="MN441"/>
      <c r="MO441"/>
      <c r="MP441"/>
      <c r="MQ441"/>
      <c r="MR441"/>
      <c r="MS441"/>
      <c r="MT441"/>
      <c r="MU441"/>
      <c r="MV441"/>
      <c r="MW441"/>
      <c r="MX441"/>
      <c r="MY441"/>
      <c r="MZ441"/>
      <c r="NA441"/>
      <c r="NB441"/>
      <c r="NC441"/>
      <c r="ND441"/>
      <c r="NE441"/>
      <c r="NF441"/>
      <c r="NG441"/>
      <c r="NH441"/>
      <c r="NI441"/>
      <c r="NJ441"/>
      <c r="NK441"/>
      <c r="NL441"/>
      <c r="NM441"/>
      <c r="NN441"/>
      <c r="NO441"/>
      <c r="NP441"/>
      <c r="NQ441"/>
      <c r="NR441"/>
      <c r="NS441"/>
      <c r="NT441"/>
      <c r="NU441"/>
      <c r="NV441"/>
      <c r="NW441"/>
      <c r="NX441"/>
      <c r="NY441"/>
      <c r="NZ441"/>
      <c r="OA441"/>
      <c r="OB441"/>
      <c r="OC441"/>
      <c r="OD441"/>
      <c r="OE441"/>
      <c r="OF441"/>
      <c r="OG441"/>
      <c r="OH441"/>
      <c r="OI441"/>
      <c r="OJ441"/>
      <c r="OK441"/>
      <c r="OL441"/>
      <c r="OM441"/>
      <c r="ON441"/>
      <c r="OO441"/>
      <c r="OP441"/>
      <c r="OQ441"/>
      <c r="OR441"/>
      <c r="OS441"/>
      <c r="OT441"/>
      <c r="OU441"/>
      <c r="OV441"/>
      <c r="OW441"/>
      <c r="OX441"/>
      <c r="OY441"/>
      <c r="OZ441"/>
      <c r="PA441"/>
      <c r="PB441"/>
      <c r="PC441"/>
      <c r="PD441"/>
      <c r="PE441"/>
      <c r="PF441"/>
      <c r="PG441"/>
      <c r="PH441"/>
      <c r="PI441"/>
      <c r="PJ441"/>
      <c r="PK441"/>
      <c r="PL441"/>
      <c r="PM441"/>
      <c r="PN441"/>
      <c r="PO441"/>
      <c r="PP441"/>
      <c r="PQ441"/>
      <c r="PR441"/>
      <c r="PS441"/>
      <c r="PT441"/>
      <c r="PU441"/>
      <c r="PV441"/>
      <c r="PW441"/>
      <c r="PX441"/>
      <c r="PY441"/>
      <c r="PZ441"/>
      <c r="QA441"/>
      <c r="QB441"/>
      <c r="QC441"/>
      <c r="QD441"/>
      <c r="QE441"/>
      <c r="QF441"/>
      <c r="QG441"/>
      <c r="QH441"/>
      <c r="QI441"/>
      <c r="QJ441"/>
      <c r="QK441"/>
      <c r="QL441"/>
      <c r="QM441"/>
      <c r="QN441"/>
      <c r="QO441"/>
      <c r="QP441"/>
      <c r="QQ441"/>
      <c r="QR441"/>
      <c r="QS441"/>
      <c r="QT441"/>
      <c r="QU441"/>
      <c r="QV441"/>
    </row>
    <row r="442" spans="1:464" s="56" customFormat="1" ht="16.5" thickBot="1">
      <c r="A442" s="246" t="s">
        <v>233</v>
      </c>
      <c r="B442" s="247"/>
      <c r="C442" s="248"/>
      <c r="D442" s="127" t="s">
        <v>5</v>
      </c>
      <c r="E442" s="128" t="s">
        <v>5</v>
      </c>
      <c r="F442" s="129"/>
      <c r="G442" s="130"/>
      <c r="H442" s="131"/>
      <c r="I442" s="127" t="s">
        <v>6</v>
      </c>
      <c r="J442" s="132"/>
      <c r="K442" s="89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1"/>
      <c r="CF442" s="71"/>
      <c r="CG442" s="71"/>
      <c r="CH442" s="71"/>
      <c r="CI442" s="71"/>
      <c r="CJ442" s="71"/>
      <c r="CK442" s="71"/>
      <c r="CL442" s="71"/>
      <c r="CM442" s="71"/>
      <c r="CN442" s="71"/>
      <c r="CO442" s="71"/>
      <c r="CP442" s="71"/>
      <c r="CQ442" s="71"/>
      <c r="CR442" s="71"/>
      <c r="CS442" s="71"/>
      <c r="CT442" s="71"/>
      <c r="CU442" s="71"/>
      <c r="CV442" s="71"/>
      <c r="CW442" s="71"/>
      <c r="CX442" s="71"/>
      <c r="CY442" s="71"/>
      <c r="CZ442" s="71"/>
      <c r="DA442" s="71"/>
      <c r="DB442" s="71"/>
      <c r="DC442" s="71"/>
      <c r="DD442" s="71"/>
      <c r="DE442" s="71"/>
      <c r="DF442" s="71"/>
      <c r="DG442" s="71"/>
      <c r="DH442" s="71"/>
      <c r="DI442" s="71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  <c r="JN442"/>
      <c r="JO442"/>
      <c r="JP442"/>
      <c r="JQ442"/>
      <c r="JR442"/>
      <c r="JS442"/>
      <c r="JT442"/>
      <c r="JU442"/>
      <c r="JV442"/>
      <c r="JW442"/>
      <c r="JX442"/>
      <c r="JY442"/>
      <c r="JZ442"/>
      <c r="KA442"/>
      <c r="KB442"/>
      <c r="KC442"/>
      <c r="KD442"/>
      <c r="KE442"/>
      <c r="KF442"/>
      <c r="KG442"/>
      <c r="KH442"/>
      <c r="KI442"/>
      <c r="KJ442"/>
      <c r="KK442"/>
      <c r="KL442"/>
      <c r="KM442"/>
      <c r="KN442"/>
      <c r="KO442"/>
      <c r="KP442"/>
      <c r="KQ442"/>
      <c r="KR442"/>
      <c r="KS442"/>
      <c r="KT442"/>
      <c r="KU442"/>
      <c r="KV442"/>
      <c r="KW442"/>
      <c r="KX442"/>
      <c r="KY442"/>
      <c r="KZ442"/>
      <c r="LA442"/>
      <c r="LB442"/>
      <c r="LC442"/>
      <c r="LD442"/>
      <c r="LE442"/>
      <c r="LF442"/>
      <c r="LG442"/>
      <c r="LH442"/>
      <c r="LI442"/>
      <c r="LJ442"/>
      <c r="LK442"/>
      <c r="LL442"/>
      <c r="LM442"/>
      <c r="LN442"/>
      <c r="LO442"/>
      <c r="LP442"/>
      <c r="LQ442"/>
      <c r="LR442"/>
      <c r="LS442"/>
      <c r="LT442"/>
      <c r="LU442"/>
      <c r="LV442"/>
      <c r="LW442"/>
      <c r="LX442"/>
      <c r="LY442"/>
      <c r="LZ442"/>
      <c r="MA442"/>
      <c r="MB442"/>
      <c r="MC442"/>
      <c r="MD442"/>
      <c r="ME442"/>
      <c r="MF442"/>
      <c r="MG442"/>
      <c r="MH442"/>
      <c r="MI442"/>
      <c r="MJ442"/>
      <c r="MK442"/>
      <c r="ML442"/>
      <c r="MM442"/>
      <c r="MN442"/>
      <c r="MO442"/>
      <c r="MP442"/>
      <c r="MQ442"/>
      <c r="MR442"/>
      <c r="MS442"/>
      <c r="MT442"/>
      <c r="MU442"/>
      <c r="MV442"/>
      <c r="MW442"/>
      <c r="MX442"/>
      <c r="MY442"/>
      <c r="MZ442"/>
      <c r="NA442"/>
      <c r="NB442"/>
      <c r="NC442"/>
      <c r="ND442"/>
      <c r="NE442"/>
      <c r="NF442"/>
      <c r="NG442"/>
      <c r="NH442"/>
      <c r="NI442"/>
      <c r="NJ442"/>
      <c r="NK442"/>
      <c r="NL442"/>
      <c r="NM442"/>
      <c r="NN442"/>
      <c r="NO442"/>
      <c r="NP442"/>
      <c r="NQ442"/>
      <c r="NR442"/>
      <c r="NS442"/>
      <c r="NT442"/>
      <c r="NU442"/>
      <c r="NV442"/>
      <c r="NW442"/>
      <c r="NX442"/>
      <c r="NY442"/>
      <c r="NZ442"/>
      <c r="OA442"/>
      <c r="OB442"/>
      <c r="OC442"/>
      <c r="OD442"/>
      <c r="OE442"/>
      <c r="OF442"/>
      <c r="OG442"/>
      <c r="OH442"/>
      <c r="OI442"/>
      <c r="OJ442"/>
      <c r="OK442"/>
      <c r="OL442"/>
      <c r="OM442"/>
      <c r="ON442"/>
      <c r="OO442"/>
      <c r="OP442"/>
      <c r="OQ442"/>
      <c r="OR442"/>
      <c r="OS442"/>
      <c r="OT442"/>
      <c r="OU442"/>
      <c r="OV442"/>
      <c r="OW442"/>
      <c r="OX442"/>
      <c r="OY442"/>
      <c r="OZ442"/>
      <c r="PA442"/>
      <c r="PB442"/>
      <c r="PC442"/>
      <c r="PD442"/>
      <c r="PE442"/>
      <c r="PF442"/>
      <c r="PG442"/>
      <c r="PH442"/>
      <c r="PI442"/>
      <c r="PJ442"/>
      <c r="PK442"/>
      <c r="PL442"/>
      <c r="PM442"/>
      <c r="PN442"/>
      <c r="PO442"/>
      <c r="PP442"/>
      <c r="PQ442"/>
      <c r="PR442"/>
      <c r="PS442"/>
      <c r="PT442"/>
      <c r="PU442"/>
      <c r="PV442"/>
      <c r="PW442"/>
      <c r="PX442"/>
      <c r="PY442"/>
      <c r="PZ442"/>
      <c r="QA442"/>
      <c r="QB442"/>
      <c r="QC442"/>
      <c r="QD442"/>
      <c r="QE442"/>
      <c r="QF442"/>
      <c r="QG442"/>
      <c r="QH442"/>
      <c r="QI442"/>
      <c r="QJ442"/>
      <c r="QK442"/>
      <c r="QL442"/>
      <c r="QM442"/>
      <c r="QN442"/>
      <c r="QO442"/>
      <c r="QP442"/>
      <c r="QQ442"/>
      <c r="QR442"/>
      <c r="QS442"/>
      <c r="QT442"/>
      <c r="QU442"/>
      <c r="QV442"/>
    </row>
    <row r="443" spans="1:464" s="56" customFormat="1" ht="16.5" thickBot="1">
      <c r="A443" s="249"/>
      <c r="B443" s="250"/>
      <c r="C443" s="251"/>
      <c r="D443" s="133" t="s">
        <v>7</v>
      </c>
      <c r="E443" s="133" t="s">
        <v>8</v>
      </c>
      <c r="F443" s="133" t="s">
        <v>9</v>
      </c>
      <c r="G443" s="133" t="s">
        <v>10</v>
      </c>
      <c r="H443" s="134" t="s">
        <v>11</v>
      </c>
      <c r="I443" s="134" t="s">
        <v>12</v>
      </c>
      <c r="J443" s="135"/>
      <c r="K443" s="89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1"/>
      <c r="CG443" s="71"/>
      <c r="CH443" s="71"/>
      <c r="CI443" s="71"/>
      <c r="CJ443" s="71"/>
      <c r="CK443" s="71"/>
      <c r="CL443" s="71"/>
      <c r="CM443" s="71"/>
      <c r="CN443" s="71"/>
      <c r="CO443" s="71"/>
      <c r="CP443" s="71"/>
      <c r="CQ443" s="71"/>
      <c r="CR443" s="71"/>
      <c r="CS443" s="71"/>
      <c r="CT443" s="71"/>
      <c r="CU443" s="71"/>
      <c r="CV443" s="71"/>
      <c r="CW443" s="71"/>
      <c r="CX443" s="71"/>
      <c r="CY443" s="71"/>
      <c r="CZ443" s="71"/>
      <c r="DA443" s="71"/>
      <c r="DB443" s="71"/>
      <c r="DC443" s="71"/>
      <c r="DD443" s="71"/>
      <c r="DE443" s="71"/>
      <c r="DF443" s="71"/>
      <c r="DG443" s="71"/>
      <c r="DH443" s="71"/>
      <c r="DI443" s="71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  <c r="JN443"/>
      <c r="JO443"/>
      <c r="JP443"/>
      <c r="JQ443"/>
      <c r="JR443"/>
      <c r="JS443"/>
      <c r="JT443"/>
      <c r="JU443"/>
      <c r="JV443"/>
      <c r="JW443"/>
      <c r="JX443"/>
      <c r="JY443"/>
      <c r="JZ443"/>
      <c r="KA443"/>
      <c r="KB443"/>
      <c r="KC443"/>
      <c r="KD443"/>
      <c r="KE443"/>
      <c r="KF443"/>
      <c r="KG443"/>
      <c r="KH443"/>
      <c r="KI443"/>
      <c r="KJ443"/>
      <c r="KK443"/>
      <c r="KL443"/>
      <c r="KM443"/>
      <c r="KN443"/>
      <c r="KO443"/>
      <c r="KP443"/>
      <c r="KQ443"/>
      <c r="KR443"/>
      <c r="KS443"/>
      <c r="KT443"/>
      <c r="KU443"/>
      <c r="KV443"/>
      <c r="KW443"/>
      <c r="KX443"/>
      <c r="KY443"/>
      <c r="KZ443"/>
      <c r="LA443"/>
      <c r="LB443"/>
      <c r="LC443"/>
      <c r="LD443"/>
      <c r="LE443"/>
      <c r="LF443"/>
      <c r="LG443"/>
      <c r="LH443"/>
      <c r="LI443"/>
      <c r="LJ443"/>
      <c r="LK443"/>
      <c r="LL443"/>
      <c r="LM443"/>
      <c r="LN443"/>
      <c r="LO443"/>
      <c r="LP443"/>
      <c r="LQ443"/>
      <c r="LR443"/>
      <c r="LS443"/>
      <c r="LT443"/>
      <c r="LU443"/>
      <c r="LV443"/>
      <c r="LW443"/>
      <c r="LX443"/>
      <c r="LY443"/>
      <c r="LZ443"/>
      <c r="MA443"/>
      <c r="MB443"/>
      <c r="MC443"/>
      <c r="MD443"/>
      <c r="ME443"/>
      <c r="MF443"/>
      <c r="MG443"/>
      <c r="MH443"/>
      <c r="MI443"/>
      <c r="MJ443"/>
      <c r="MK443"/>
      <c r="ML443"/>
      <c r="MM443"/>
      <c r="MN443"/>
      <c r="MO443"/>
      <c r="MP443"/>
      <c r="MQ443"/>
      <c r="MR443"/>
      <c r="MS443"/>
      <c r="MT443"/>
      <c r="MU443"/>
      <c r="MV443"/>
      <c r="MW443"/>
      <c r="MX443"/>
      <c r="MY443"/>
      <c r="MZ443"/>
      <c r="NA443"/>
      <c r="NB443"/>
      <c r="NC443"/>
      <c r="ND443"/>
      <c r="NE443"/>
      <c r="NF443"/>
      <c r="NG443"/>
      <c r="NH443"/>
      <c r="NI443"/>
      <c r="NJ443"/>
      <c r="NK443"/>
      <c r="NL443"/>
      <c r="NM443"/>
      <c r="NN443"/>
      <c r="NO443"/>
      <c r="NP443"/>
      <c r="NQ443"/>
      <c r="NR443"/>
      <c r="NS443"/>
      <c r="NT443"/>
      <c r="NU443"/>
      <c r="NV443"/>
      <c r="NW443"/>
      <c r="NX443"/>
      <c r="NY443"/>
      <c r="NZ443"/>
      <c r="OA443"/>
      <c r="OB443"/>
      <c r="OC443"/>
      <c r="OD443"/>
      <c r="OE443"/>
      <c r="OF443"/>
      <c r="OG443"/>
      <c r="OH443"/>
      <c r="OI443"/>
      <c r="OJ443"/>
      <c r="OK443"/>
      <c r="OL443"/>
      <c r="OM443"/>
      <c r="ON443"/>
      <c r="OO443"/>
      <c r="OP443"/>
      <c r="OQ443"/>
      <c r="OR443"/>
      <c r="OS443"/>
      <c r="OT443"/>
      <c r="OU443"/>
      <c r="OV443"/>
      <c r="OW443"/>
      <c r="OX443"/>
      <c r="OY443"/>
      <c r="OZ443"/>
      <c r="PA443"/>
      <c r="PB443"/>
      <c r="PC443"/>
      <c r="PD443"/>
      <c r="PE443"/>
      <c r="PF443"/>
      <c r="PG443"/>
      <c r="PH443"/>
      <c r="PI443"/>
      <c r="PJ443"/>
      <c r="PK443"/>
      <c r="PL443"/>
      <c r="PM443"/>
      <c r="PN443"/>
      <c r="PO443"/>
      <c r="PP443"/>
      <c r="PQ443"/>
      <c r="PR443"/>
      <c r="PS443"/>
      <c r="PT443"/>
      <c r="PU443"/>
      <c r="PV443"/>
      <c r="PW443"/>
      <c r="PX443"/>
      <c r="PY443"/>
      <c r="PZ443"/>
      <c r="QA443"/>
      <c r="QB443"/>
      <c r="QC443"/>
      <c r="QD443"/>
      <c r="QE443"/>
      <c r="QF443"/>
      <c r="QG443"/>
      <c r="QH443"/>
      <c r="QI443"/>
      <c r="QJ443"/>
      <c r="QK443"/>
      <c r="QL443"/>
      <c r="QM443"/>
      <c r="QN443"/>
      <c r="QO443"/>
      <c r="QP443"/>
      <c r="QQ443"/>
      <c r="QR443"/>
      <c r="QS443"/>
      <c r="QT443"/>
      <c r="QU443"/>
      <c r="QV443"/>
    </row>
    <row r="444" spans="1:464" s="56" customFormat="1" ht="15.75">
      <c r="A444" s="136"/>
      <c r="B444" s="81" t="s">
        <v>13</v>
      </c>
      <c r="C444" s="155"/>
      <c r="D444" s="83"/>
      <c r="E444" s="138"/>
      <c r="F444" s="137"/>
      <c r="G444" s="84"/>
      <c r="H444" s="139"/>
      <c r="I444" s="137"/>
      <c r="J444" s="132"/>
      <c r="K444" s="89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1"/>
      <c r="CH444" s="71"/>
      <c r="CI444" s="71"/>
      <c r="CJ444" s="71"/>
      <c r="CK444" s="71"/>
      <c r="CL444" s="71"/>
      <c r="CM444" s="71"/>
      <c r="CN444" s="71"/>
      <c r="CO444" s="71"/>
      <c r="CP444" s="71"/>
      <c r="CQ444" s="71"/>
      <c r="CR444" s="71"/>
      <c r="CS444" s="71"/>
      <c r="CT444" s="71"/>
      <c r="CU444" s="71"/>
      <c r="CV444" s="71"/>
      <c r="CW444" s="71"/>
      <c r="CX444" s="71"/>
      <c r="CY444" s="71"/>
      <c r="CZ444" s="71"/>
      <c r="DA444" s="71"/>
      <c r="DB444" s="71"/>
      <c r="DC444" s="71"/>
      <c r="DD444" s="71"/>
      <c r="DE444" s="71"/>
      <c r="DF444" s="71"/>
      <c r="DG444" s="71"/>
      <c r="DH444" s="71"/>
      <c r="DI444" s="71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  <c r="QN444"/>
      <c r="QO444"/>
      <c r="QP444"/>
      <c r="QQ444"/>
      <c r="QR444"/>
      <c r="QS444"/>
      <c r="QT444"/>
      <c r="QU444"/>
      <c r="QV444"/>
    </row>
    <row r="445" spans="1:464" s="26" customFormat="1" ht="30">
      <c r="A445" s="136" t="s">
        <v>77</v>
      </c>
      <c r="B445" s="140"/>
      <c r="C445" s="141" t="s">
        <v>395</v>
      </c>
      <c r="D445" s="137"/>
      <c r="E445" s="84"/>
      <c r="F445" s="137">
        <v>6.7</v>
      </c>
      <c r="G445" s="84">
        <v>7.5</v>
      </c>
      <c r="H445" s="84">
        <v>22</v>
      </c>
      <c r="I445" s="137">
        <v>182.3</v>
      </c>
      <c r="J445" s="132" t="s">
        <v>191</v>
      </c>
      <c r="K445" s="89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1"/>
      <c r="CH445" s="71"/>
      <c r="CI445" s="71"/>
      <c r="CJ445" s="71"/>
      <c r="CK445" s="71"/>
      <c r="CL445" s="71"/>
      <c r="CM445" s="71"/>
      <c r="CN445" s="71"/>
      <c r="CO445" s="71"/>
      <c r="CP445" s="71"/>
      <c r="CQ445" s="71"/>
      <c r="CR445" s="71"/>
      <c r="CS445" s="71"/>
      <c r="CT445" s="71"/>
      <c r="CU445" s="71"/>
      <c r="CV445" s="71"/>
      <c r="CW445" s="71"/>
      <c r="CX445" s="71"/>
      <c r="CY445" s="71"/>
      <c r="CZ445" s="71"/>
      <c r="DA445" s="71"/>
      <c r="DB445" s="71"/>
      <c r="DC445" s="71"/>
      <c r="DD445" s="71"/>
      <c r="DE445" s="71"/>
      <c r="DF445" s="71"/>
      <c r="DG445" s="71"/>
      <c r="DH445" s="71"/>
      <c r="DI445" s="71"/>
    </row>
    <row r="446" spans="1:464" s="26" customFormat="1">
      <c r="A446" s="136"/>
      <c r="B446" s="140" t="s">
        <v>78</v>
      </c>
      <c r="C446" s="141"/>
      <c r="D446" s="137">
        <v>25</v>
      </c>
      <c r="E446" s="84">
        <v>25</v>
      </c>
      <c r="F446" s="137"/>
      <c r="G446" s="84"/>
      <c r="H446" s="84"/>
      <c r="I446" s="142"/>
      <c r="J446" s="132"/>
      <c r="K446" s="89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1"/>
      <c r="CG446" s="71"/>
      <c r="CH446" s="71"/>
      <c r="CI446" s="71"/>
      <c r="CJ446" s="71"/>
      <c r="CK446" s="71"/>
      <c r="CL446" s="71"/>
      <c r="CM446" s="71"/>
      <c r="CN446" s="71"/>
      <c r="CO446" s="71"/>
      <c r="CP446" s="71"/>
      <c r="CQ446" s="71"/>
      <c r="CR446" s="71"/>
      <c r="CS446" s="71"/>
      <c r="CT446" s="71"/>
      <c r="CU446" s="71"/>
      <c r="CV446" s="71"/>
      <c r="CW446" s="71"/>
      <c r="CX446" s="71"/>
      <c r="CY446" s="71"/>
      <c r="CZ446" s="71"/>
      <c r="DA446" s="71"/>
      <c r="DB446" s="71"/>
      <c r="DC446" s="71"/>
      <c r="DD446" s="71"/>
      <c r="DE446" s="71"/>
      <c r="DF446" s="71"/>
      <c r="DG446" s="71"/>
      <c r="DH446" s="71"/>
      <c r="DI446" s="71"/>
    </row>
    <row r="447" spans="1:464" s="26" customFormat="1">
      <c r="A447" s="136"/>
      <c r="B447" s="140" t="s">
        <v>16</v>
      </c>
      <c r="C447" s="200"/>
      <c r="D447" s="137">
        <v>100</v>
      </c>
      <c r="E447" s="84">
        <v>100</v>
      </c>
      <c r="F447" s="137"/>
      <c r="G447" s="84"/>
      <c r="H447" s="84"/>
      <c r="I447" s="142"/>
      <c r="J447" s="132"/>
      <c r="K447" s="89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1"/>
      <c r="CH447" s="71"/>
      <c r="CI447" s="71"/>
      <c r="CJ447" s="71"/>
      <c r="CK447" s="71"/>
      <c r="CL447" s="71"/>
      <c r="CM447" s="71"/>
      <c r="CN447" s="71"/>
      <c r="CO447" s="71"/>
      <c r="CP447" s="71"/>
      <c r="CQ447" s="71"/>
      <c r="CR447" s="71"/>
      <c r="CS447" s="71"/>
      <c r="CT447" s="71"/>
      <c r="CU447" s="71"/>
      <c r="CV447" s="71"/>
      <c r="CW447" s="71"/>
      <c r="CX447" s="71"/>
      <c r="CY447" s="71"/>
      <c r="CZ447" s="71"/>
      <c r="DA447" s="71"/>
      <c r="DB447" s="71"/>
      <c r="DC447" s="71"/>
      <c r="DD447" s="71"/>
      <c r="DE447" s="71"/>
      <c r="DF447" s="71"/>
      <c r="DG447" s="71"/>
      <c r="DH447" s="71"/>
      <c r="DI447" s="71"/>
    </row>
    <row r="448" spans="1:464" s="26" customFormat="1">
      <c r="A448" s="136"/>
      <c r="B448" s="140" t="s">
        <v>52</v>
      </c>
      <c r="C448" s="200"/>
      <c r="D448" s="137">
        <v>76</v>
      </c>
      <c r="E448" s="84">
        <v>76</v>
      </c>
      <c r="F448" s="137"/>
      <c r="G448" s="84"/>
      <c r="H448" s="84"/>
      <c r="I448" s="142"/>
      <c r="J448" s="132"/>
      <c r="K448" s="89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1"/>
      <c r="CG448" s="71"/>
      <c r="CH448" s="71"/>
      <c r="CI448" s="71"/>
      <c r="CJ448" s="71"/>
      <c r="CK448" s="71"/>
      <c r="CL448" s="71"/>
      <c r="CM448" s="71"/>
      <c r="CN448" s="71"/>
      <c r="CO448" s="71"/>
      <c r="CP448" s="71"/>
      <c r="CQ448" s="71"/>
      <c r="CR448" s="71"/>
      <c r="CS448" s="71"/>
      <c r="CT448" s="71"/>
      <c r="CU448" s="71"/>
      <c r="CV448" s="71"/>
      <c r="CW448" s="71"/>
      <c r="CX448" s="71"/>
      <c r="CY448" s="71"/>
      <c r="CZ448" s="71"/>
      <c r="DA448" s="71"/>
      <c r="DB448" s="71"/>
      <c r="DC448" s="71"/>
      <c r="DD448" s="71"/>
      <c r="DE448" s="71"/>
      <c r="DF448" s="71"/>
      <c r="DG448" s="71"/>
      <c r="DH448" s="71"/>
      <c r="DI448" s="71"/>
    </row>
    <row r="449" spans="1:464" s="26" customFormat="1">
      <c r="A449" s="136"/>
      <c r="B449" s="140" t="s">
        <v>18</v>
      </c>
      <c r="C449" s="141"/>
      <c r="D449" s="137">
        <v>1</v>
      </c>
      <c r="E449" s="84">
        <v>1</v>
      </c>
      <c r="F449" s="137"/>
      <c r="G449" s="84"/>
      <c r="H449" s="84"/>
      <c r="I449" s="142"/>
      <c r="J449" s="132"/>
      <c r="K449" s="89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1"/>
      <c r="CH449" s="71"/>
      <c r="CI449" s="71"/>
      <c r="CJ449" s="71"/>
      <c r="CK449" s="71"/>
      <c r="CL449" s="71"/>
      <c r="CM449" s="71"/>
      <c r="CN449" s="71"/>
      <c r="CO449" s="71"/>
      <c r="CP449" s="71"/>
      <c r="CQ449" s="71"/>
      <c r="CR449" s="71"/>
      <c r="CS449" s="71"/>
      <c r="CT449" s="71"/>
      <c r="CU449" s="71"/>
      <c r="CV449" s="71"/>
      <c r="CW449" s="71"/>
      <c r="CX449" s="71"/>
      <c r="CY449" s="71"/>
      <c r="CZ449" s="71"/>
      <c r="DA449" s="71"/>
      <c r="DB449" s="71"/>
      <c r="DC449" s="71"/>
      <c r="DD449" s="71"/>
      <c r="DE449" s="71"/>
      <c r="DF449" s="71"/>
      <c r="DG449" s="71"/>
      <c r="DH449" s="71"/>
      <c r="DI449" s="71"/>
    </row>
    <row r="450" spans="1:464" s="26" customFormat="1">
      <c r="A450" s="136"/>
      <c r="B450" s="140" t="s">
        <v>19</v>
      </c>
      <c r="C450" s="141"/>
      <c r="D450" s="137">
        <v>1</v>
      </c>
      <c r="E450" s="84">
        <v>1</v>
      </c>
      <c r="F450" s="137"/>
      <c r="G450" s="84"/>
      <c r="H450" s="84"/>
      <c r="I450" s="142"/>
      <c r="J450" s="132"/>
      <c r="K450" s="89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/>
      <c r="CF450" s="71"/>
      <c r="CG450" s="71"/>
      <c r="CH450" s="71"/>
      <c r="CI450" s="71"/>
      <c r="CJ450" s="71"/>
      <c r="CK450" s="71"/>
      <c r="CL450" s="71"/>
      <c r="CM450" s="71"/>
      <c r="CN450" s="71"/>
      <c r="CO450" s="71"/>
      <c r="CP450" s="71"/>
      <c r="CQ450" s="71"/>
      <c r="CR450" s="71"/>
      <c r="CS450" s="71"/>
      <c r="CT450" s="71"/>
      <c r="CU450" s="71"/>
      <c r="CV450" s="71"/>
      <c r="CW450" s="71"/>
      <c r="CX450" s="71"/>
      <c r="CY450" s="71"/>
      <c r="CZ450" s="71"/>
      <c r="DA450" s="71"/>
      <c r="DB450" s="71"/>
      <c r="DC450" s="71"/>
      <c r="DD450" s="71"/>
      <c r="DE450" s="71"/>
      <c r="DF450" s="71"/>
      <c r="DG450" s="71"/>
      <c r="DH450" s="71"/>
      <c r="DI450" s="71"/>
    </row>
    <row r="451" spans="1:464" s="26" customFormat="1">
      <c r="A451" s="136"/>
      <c r="B451" s="140" t="s">
        <v>20</v>
      </c>
      <c r="C451" s="141"/>
      <c r="D451" s="137">
        <v>3</v>
      </c>
      <c r="E451" s="84">
        <v>3</v>
      </c>
      <c r="F451" s="137"/>
      <c r="G451" s="84"/>
      <c r="H451" s="84"/>
      <c r="I451" s="142"/>
      <c r="J451" s="132"/>
      <c r="K451" s="89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71"/>
      <c r="CB451" s="71"/>
      <c r="CC451" s="71"/>
      <c r="CD451" s="71"/>
      <c r="CE451" s="71"/>
      <c r="CF451" s="71"/>
      <c r="CG451" s="71"/>
      <c r="CH451" s="71"/>
      <c r="CI451" s="71"/>
      <c r="CJ451" s="71"/>
      <c r="CK451" s="71"/>
      <c r="CL451" s="71"/>
      <c r="CM451" s="71"/>
      <c r="CN451" s="71"/>
      <c r="CO451" s="71"/>
      <c r="CP451" s="71"/>
      <c r="CQ451" s="71"/>
      <c r="CR451" s="71"/>
      <c r="CS451" s="71"/>
      <c r="CT451" s="71"/>
      <c r="CU451" s="71"/>
      <c r="CV451" s="71"/>
      <c r="CW451" s="71"/>
      <c r="CX451" s="71"/>
      <c r="CY451" s="71"/>
      <c r="CZ451" s="71"/>
      <c r="DA451" s="71"/>
      <c r="DB451" s="71"/>
      <c r="DC451" s="71"/>
      <c r="DD451" s="71"/>
      <c r="DE451" s="71"/>
      <c r="DF451" s="71"/>
      <c r="DG451" s="71"/>
      <c r="DH451" s="71"/>
      <c r="DI451" s="71"/>
    </row>
    <row r="452" spans="1:464" s="26" customFormat="1">
      <c r="A452" s="143" t="s">
        <v>89</v>
      </c>
      <c r="B452" s="89"/>
      <c r="C452" s="91" t="s">
        <v>259</v>
      </c>
      <c r="D452" s="144"/>
      <c r="E452" s="145"/>
      <c r="F452" s="100">
        <v>2.6</v>
      </c>
      <c r="G452" s="146">
        <v>2.2999999999999998</v>
      </c>
      <c r="H452" s="120">
        <v>14.3</v>
      </c>
      <c r="I452" s="146">
        <v>89</v>
      </c>
      <c r="J452" s="132" t="s">
        <v>90</v>
      </c>
      <c r="K452" s="89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71"/>
      <c r="CB452" s="71"/>
      <c r="CC452" s="71"/>
      <c r="CD452" s="71"/>
      <c r="CE452" s="71"/>
      <c r="CF452" s="71"/>
      <c r="CG452" s="71"/>
      <c r="CH452" s="71"/>
      <c r="CI452" s="71"/>
      <c r="CJ452" s="71"/>
      <c r="CK452" s="71"/>
      <c r="CL452" s="71"/>
      <c r="CM452" s="71"/>
      <c r="CN452" s="71"/>
      <c r="CO452" s="71"/>
      <c r="CP452" s="71"/>
      <c r="CQ452" s="71"/>
      <c r="CR452" s="71"/>
      <c r="CS452" s="71"/>
      <c r="CT452" s="71"/>
      <c r="CU452" s="71"/>
      <c r="CV452" s="71"/>
      <c r="CW452" s="71"/>
      <c r="CX452" s="71"/>
      <c r="CY452" s="71"/>
      <c r="CZ452" s="71"/>
      <c r="DA452" s="71"/>
      <c r="DB452" s="71"/>
      <c r="DC452" s="71"/>
      <c r="DD452" s="71"/>
      <c r="DE452" s="71"/>
      <c r="DF452" s="71"/>
      <c r="DG452" s="71"/>
      <c r="DH452" s="71"/>
      <c r="DI452" s="71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</row>
    <row r="453" spans="1:464">
      <c r="A453" s="143"/>
      <c r="B453" s="89" t="s">
        <v>59</v>
      </c>
      <c r="C453" s="101"/>
      <c r="D453" s="90">
        <v>0.3</v>
      </c>
      <c r="E453" s="91">
        <v>0.3</v>
      </c>
      <c r="F453" s="100"/>
      <c r="G453" s="100"/>
      <c r="H453" s="146"/>
      <c r="I453" s="146"/>
      <c r="J453" s="132"/>
      <c r="EA453" s="26"/>
      <c r="EB453" s="26"/>
      <c r="EC453" s="26"/>
      <c r="ED453" s="26"/>
      <c r="EE453" s="26"/>
      <c r="EF453" s="26"/>
      <c r="EG453" s="26"/>
      <c r="EH453" s="26"/>
      <c r="EI453" s="26"/>
      <c r="EJ453" s="26"/>
      <c r="EK453" s="26"/>
      <c r="EL453" s="26"/>
      <c r="EM453" s="26"/>
      <c r="EN453" s="26"/>
      <c r="EO453" s="26"/>
      <c r="EP453" s="26"/>
      <c r="EQ453" s="26"/>
      <c r="ER453" s="26"/>
      <c r="ES453" s="26"/>
      <c r="ET453" s="26"/>
      <c r="EU453" s="26"/>
      <c r="EV453" s="26"/>
      <c r="EW453" s="26"/>
      <c r="EX453" s="26"/>
      <c r="EY453" s="26"/>
      <c r="EZ453" s="26"/>
      <c r="FA453" s="26"/>
      <c r="FB453" s="26"/>
      <c r="FC453" s="26"/>
      <c r="FD453" s="26"/>
      <c r="FE453" s="26"/>
      <c r="FF453" s="26"/>
      <c r="FG453" s="26"/>
      <c r="FH453" s="26"/>
      <c r="FI453" s="26"/>
      <c r="FJ453" s="26"/>
      <c r="FK453" s="26"/>
      <c r="FL453" s="26"/>
      <c r="FM453" s="26"/>
      <c r="FN453" s="26"/>
      <c r="FO453" s="26"/>
      <c r="FP453" s="26"/>
      <c r="FQ453" s="26"/>
      <c r="FR453" s="26"/>
      <c r="FS453" s="26"/>
      <c r="FT453" s="26"/>
      <c r="FU453" s="26"/>
      <c r="FV453" s="26"/>
      <c r="FW453" s="26"/>
      <c r="FX453" s="26"/>
      <c r="FY453" s="26"/>
      <c r="FZ453" s="26"/>
      <c r="GA453" s="26"/>
      <c r="GB453" s="26"/>
      <c r="GC453" s="26"/>
      <c r="GD453" s="26"/>
      <c r="GE453" s="26"/>
      <c r="GF453" s="26"/>
      <c r="GG453" s="26"/>
      <c r="GH453" s="26"/>
      <c r="GI453" s="26"/>
      <c r="GJ453" s="26"/>
      <c r="GK453" s="26"/>
      <c r="GL453" s="26"/>
      <c r="GM453" s="26"/>
      <c r="GN453" s="26"/>
      <c r="GO453" s="26"/>
      <c r="GP453" s="26"/>
      <c r="GQ453" s="26"/>
      <c r="GR453" s="26"/>
      <c r="GS453" s="26"/>
      <c r="GT453" s="26"/>
      <c r="GU453" s="26"/>
      <c r="GV453" s="26"/>
      <c r="GW453" s="26"/>
      <c r="GX453" s="26"/>
      <c r="GY453" s="26"/>
      <c r="GZ453" s="26"/>
      <c r="HA453" s="26"/>
      <c r="HB453" s="26"/>
      <c r="HC453" s="26"/>
      <c r="HD453" s="26"/>
      <c r="HE453" s="26"/>
      <c r="HF453" s="26"/>
      <c r="HG453" s="26"/>
      <c r="HH453" s="26"/>
      <c r="HI453" s="26"/>
      <c r="HJ453" s="26"/>
      <c r="HK453" s="26"/>
      <c r="HL453" s="26"/>
      <c r="HM453" s="26"/>
      <c r="HN453" s="26"/>
      <c r="HO453" s="26"/>
      <c r="HP453" s="26"/>
      <c r="HQ453" s="26"/>
      <c r="HR453" s="26"/>
      <c r="HS453" s="26"/>
      <c r="HT453" s="26"/>
      <c r="HU453" s="26"/>
      <c r="HV453" s="26"/>
      <c r="HW453" s="26"/>
      <c r="HX453" s="26"/>
      <c r="HY453" s="26"/>
      <c r="HZ453" s="26"/>
      <c r="IA453" s="26"/>
      <c r="IB453" s="26"/>
      <c r="IC453" s="26"/>
      <c r="ID453" s="26"/>
      <c r="IE453" s="26"/>
      <c r="IF453" s="26"/>
      <c r="IG453" s="26"/>
      <c r="IH453" s="26"/>
      <c r="II453" s="26"/>
      <c r="IJ453" s="26"/>
      <c r="IK453" s="26"/>
      <c r="IL453" s="26"/>
      <c r="IM453" s="26"/>
      <c r="IN453" s="26"/>
      <c r="IO453" s="26"/>
      <c r="IP453" s="26"/>
      <c r="IQ453" s="26"/>
      <c r="IR453" s="26"/>
      <c r="IS453" s="26"/>
      <c r="IT453" s="26"/>
      <c r="IU453" s="26"/>
      <c r="IV453" s="26"/>
      <c r="IW453" s="26"/>
      <c r="IX453" s="26"/>
      <c r="IY453" s="26"/>
      <c r="IZ453" s="26"/>
      <c r="JA453" s="26"/>
      <c r="JB453" s="26"/>
      <c r="JC453" s="26"/>
      <c r="JD453" s="26"/>
      <c r="JE453" s="26"/>
      <c r="JF453" s="26"/>
      <c r="JG453" s="26"/>
      <c r="JH453" s="26"/>
      <c r="JI453" s="26"/>
      <c r="JJ453" s="26"/>
      <c r="JK453" s="26"/>
      <c r="JL453" s="26"/>
      <c r="JM453" s="26"/>
      <c r="JN453" s="26"/>
      <c r="JO453" s="26"/>
      <c r="JP453" s="26"/>
      <c r="JQ453" s="26"/>
      <c r="JR453" s="26"/>
      <c r="JS453" s="26"/>
      <c r="JT453" s="26"/>
      <c r="JU453" s="26"/>
      <c r="JV453" s="26"/>
      <c r="JW453" s="26"/>
      <c r="JX453" s="26"/>
      <c r="JY453" s="26"/>
      <c r="JZ453" s="26"/>
      <c r="KA453" s="26"/>
      <c r="KB453" s="26"/>
      <c r="KC453" s="26"/>
      <c r="KD453" s="26"/>
      <c r="KE453" s="26"/>
      <c r="KF453" s="26"/>
      <c r="KG453" s="26"/>
      <c r="KH453" s="26"/>
      <c r="KI453" s="26"/>
      <c r="KJ453" s="26"/>
      <c r="KK453" s="26"/>
      <c r="KL453" s="26"/>
      <c r="KM453" s="26"/>
      <c r="KN453" s="26"/>
      <c r="KO453" s="26"/>
      <c r="KP453" s="26"/>
      <c r="KQ453" s="26"/>
      <c r="KR453" s="26"/>
      <c r="KS453" s="26"/>
      <c r="KT453" s="26"/>
      <c r="KU453" s="26"/>
      <c r="KV453" s="26"/>
      <c r="KW453" s="26"/>
      <c r="KX453" s="26"/>
      <c r="KY453" s="26"/>
      <c r="KZ453" s="26"/>
      <c r="LA453" s="26"/>
      <c r="LB453" s="26"/>
      <c r="LC453" s="26"/>
      <c r="LD453" s="26"/>
      <c r="LE453" s="26"/>
      <c r="LF453" s="26"/>
      <c r="LG453" s="26"/>
      <c r="LH453" s="26"/>
      <c r="LI453" s="26"/>
      <c r="LJ453" s="26"/>
      <c r="LK453" s="26"/>
      <c r="LL453" s="26"/>
      <c r="LM453" s="26"/>
      <c r="LN453" s="26"/>
      <c r="LO453" s="26"/>
      <c r="LP453" s="26"/>
      <c r="LQ453" s="26"/>
      <c r="LR453" s="26"/>
      <c r="LS453" s="26"/>
      <c r="LT453" s="26"/>
      <c r="LU453" s="26"/>
      <c r="LV453" s="26"/>
      <c r="LW453" s="26"/>
      <c r="LX453" s="26"/>
      <c r="LY453" s="26"/>
      <c r="LZ453" s="26"/>
      <c r="MA453" s="26"/>
      <c r="MB453" s="26"/>
      <c r="MC453" s="26"/>
      <c r="MD453" s="26"/>
      <c r="ME453" s="26"/>
      <c r="MF453" s="26"/>
      <c r="MG453" s="26"/>
      <c r="MH453" s="26"/>
      <c r="MI453" s="26"/>
      <c r="MJ453" s="26"/>
      <c r="MK453" s="26"/>
      <c r="ML453" s="26"/>
      <c r="MM453" s="26"/>
      <c r="MN453" s="26"/>
      <c r="MO453" s="26"/>
      <c r="MP453" s="26"/>
      <c r="MQ453" s="26"/>
      <c r="MR453" s="26"/>
      <c r="MS453" s="26"/>
      <c r="MT453" s="26"/>
      <c r="MU453" s="26"/>
      <c r="MV453" s="26"/>
      <c r="MW453" s="26"/>
      <c r="MX453" s="26"/>
      <c r="MY453" s="26"/>
      <c r="MZ453" s="26"/>
      <c r="NA453" s="26"/>
      <c r="NB453" s="26"/>
      <c r="NC453" s="26"/>
      <c r="ND453" s="26"/>
      <c r="NE453" s="26"/>
      <c r="NF453" s="26"/>
      <c r="NG453" s="26"/>
      <c r="NH453" s="26"/>
      <c r="NI453" s="26"/>
      <c r="NJ453" s="26"/>
      <c r="NK453" s="26"/>
      <c r="NL453" s="26"/>
      <c r="NM453" s="26"/>
      <c r="NN453" s="26"/>
      <c r="NO453" s="26"/>
      <c r="NP453" s="26"/>
      <c r="NQ453" s="26"/>
      <c r="NR453" s="26"/>
      <c r="NS453" s="26"/>
      <c r="NT453" s="26"/>
      <c r="NU453" s="26"/>
      <c r="NV453" s="26"/>
      <c r="NW453" s="26"/>
      <c r="NX453" s="26"/>
      <c r="NY453" s="26"/>
      <c r="NZ453" s="26"/>
      <c r="OA453" s="26"/>
      <c r="OB453" s="26"/>
      <c r="OC453" s="26"/>
      <c r="OD453" s="26"/>
      <c r="OE453" s="26"/>
      <c r="OF453" s="26"/>
      <c r="OG453" s="26"/>
      <c r="OH453" s="26"/>
      <c r="OI453" s="26"/>
      <c r="OJ453" s="26"/>
      <c r="OK453" s="26"/>
      <c r="OL453" s="26"/>
      <c r="OM453" s="26"/>
      <c r="ON453" s="26"/>
      <c r="OO453" s="26"/>
      <c r="OP453" s="26"/>
      <c r="OQ453" s="26"/>
      <c r="OR453" s="26"/>
      <c r="OS453" s="26"/>
      <c r="OT453" s="26"/>
      <c r="OU453" s="26"/>
      <c r="OV453" s="26"/>
      <c r="OW453" s="26"/>
      <c r="OX453" s="26"/>
      <c r="OY453" s="26"/>
      <c r="OZ453" s="26"/>
      <c r="PA453" s="26"/>
      <c r="PB453" s="26"/>
      <c r="PC453" s="26"/>
      <c r="PD453" s="26"/>
      <c r="PE453" s="26"/>
      <c r="PF453" s="26"/>
      <c r="PG453" s="26"/>
      <c r="PH453" s="26"/>
      <c r="PI453" s="26"/>
      <c r="PJ453" s="26"/>
      <c r="PK453" s="26"/>
      <c r="PL453" s="26"/>
      <c r="PM453" s="26"/>
      <c r="PN453" s="26"/>
      <c r="PO453" s="26"/>
      <c r="PP453" s="26"/>
      <c r="PQ453" s="26"/>
      <c r="PR453" s="26"/>
      <c r="PS453" s="26"/>
      <c r="PT453" s="26"/>
      <c r="PU453" s="26"/>
      <c r="PV453" s="26"/>
      <c r="PW453" s="26"/>
      <c r="PX453" s="26"/>
      <c r="PY453" s="26"/>
      <c r="PZ453" s="26"/>
      <c r="QA453" s="26"/>
      <c r="QB453" s="26"/>
      <c r="QC453" s="26"/>
      <c r="QD453" s="26"/>
      <c r="QE453" s="26"/>
      <c r="QF453" s="26"/>
      <c r="QG453" s="26"/>
      <c r="QH453" s="26"/>
      <c r="QI453" s="26"/>
      <c r="QJ453" s="26"/>
      <c r="QK453" s="26"/>
      <c r="QL453" s="26"/>
      <c r="QM453" s="26"/>
      <c r="QN453" s="26"/>
      <c r="QO453" s="26"/>
      <c r="QP453" s="26"/>
      <c r="QQ453" s="26"/>
      <c r="QR453" s="26"/>
      <c r="QS453" s="26"/>
      <c r="QT453" s="26"/>
      <c r="QU453" s="26"/>
      <c r="QV453" s="26"/>
    </row>
    <row r="454" spans="1:464">
      <c r="A454" s="143"/>
      <c r="B454" s="89" t="s">
        <v>18</v>
      </c>
      <c r="C454" s="101"/>
      <c r="D454" s="90">
        <v>5</v>
      </c>
      <c r="E454" s="91">
        <v>5</v>
      </c>
      <c r="F454" s="100"/>
      <c r="G454" s="100"/>
      <c r="H454" s="146"/>
      <c r="I454" s="100"/>
      <c r="J454" s="132"/>
      <c r="EA454" s="26"/>
      <c r="EB454" s="26"/>
      <c r="EC454" s="26"/>
      <c r="ED454" s="26"/>
      <c r="EE454" s="26"/>
      <c r="EF454" s="26"/>
      <c r="EG454" s="26"/>
      <c r="EH454" s="26"/>
      <c r="EI454" s="26"/>
      <c r="EJ454" s="26"/>
      <c r="EK454" s="26"/>
      <c r="EL454" s="26"/>
      <c r="EM454" s="26"/>
      <c r="EN454" s="26"/>
      <c r="EO454" s="26"/>
      <c r="EP454" s="26"/>
      <c r="EQ454" s="26"/>
      <c r="ER454" s="26"/>
      <c r="ES454" s="26"/>
      <c r="ET454" s="26"/>
      <c r="EU454" s="26"/>
      <c r="EV454" s="26"/>
      <c r="EW454" s="26"/>
      <c r="EX454" s="26"/>
      <c r="EY454" s="26"/>
      <c r="EZ454" s="26"/>
      <c r="FA454" s="26"/>
      <c r="FB454" s="26"/>
      <c r="FC454" s="26"/>
      <c r="FD454" s="26"/>
      <c r="FE454" s="26"/>
      <c r="FF454" s="26"/>
      <c r="FG454" s="26"/>
      <c r="FH454" s="26"/>
      <c r="FI454" s="26"/>
      <c r="FJ454" s="26"/>
      <c r="FK454" s="26"/>
      <c r="FL454" s="26"/>
      <c r="FM454" s="26"/>
      <c r="FN454" s="26"/>
      <c r="FO454" s="26"/>
      <c r="FP454" s="26"/>
      <c r="FQ454" s="26"/>
      <c r="FR454" s="26"/>
      <c r="FS454" s="26"/>
      <c r="FT454" s="26"/>
      <c r="FU454" s="26"/>
      <c r="FV454" s="26"/>
      <c r="FW454" s="26"/>
      <c r="FX454" s="26"/>
      <c r="FY454" s="26"/>
      <c r="FZ454" s="26"/>
      <c r="GA454" s="26"/>
      <c r="GB454" s="26"/>
      <c r="GC454" s="26"/>
      <c r="GD454" s="26"/>
      <c r="GE454" s="26"/>
      <c r="GF454" s="26"/>
      <c r="GG454" s="26"/>
      <c r="GH454" s="26"/>
      <c r="GI454" s="26"/>
      <c r="GJ454" s="26"/>
      <c r="GK454" s="26"/>
      <c r="GL454" s="26"/>
      <c r="GM454" s="26"/>
      <c r="GN454" s="26"/>
      <c r="GO454" s="26"/>
      <c r="GP454" s="26"/>
      <c r="GQ454" s="26"/>
      <c r="GR454" s="26"/>
      <c r="GS454" s="26"/>
      <c r="GT454" s="26"/>
      <c r="GU454" s="26"/>
      <c r="GV454" s="26"/>
      <c r="GW454" s="26"/>
      <c r="GX454" s="26"/>
      <c r="GY454" s="26"/>
      <c r="GZ454" s="26"/>
      <c r="HA454" s="26"/>
      <c r="HB454" s="26"/>
      <c r="HC454" s="26"/>
      <c r="HD454" s="26"/>
      <c r="HE454" s="26"/>
      <c r="HF454" s="26"/>
      <c r="HG454" s="26"/>
      <c r="HH454" s="26"/>
      <c r="HI454" s="26"/>
      <c r="HJ454" s="26"/>
      <c r="HK454" s="26"/>
      <c r="HL454" s="26"/>
      <c r="HM454" s="26"/>
      <c r="HN454" s="26"/>
      <c r="HO454" s="26"/>
      <c r="HP454" s="26"/>
      <c r="HQ454" s="26"/>
      <c r="HR454" s="26"/>
      <c r="HS454" s="26"/>
      <c r="HT454" s="26"/>
      <c r="HU454" s="26"/>
      <c r="HV454" s="26"/>
      <c r="HW454" s="26"/>
      <c r="HX454" s="26"/>
      <c r="HY454" s="26"/>
      <c r="HZ454" s="26"/>
      <c r="IA454" s="26"/>
      <c r="IB454" s="26"/>
      <c r="IC454" s="26"/>
      <c r="ID454" s="26"/>
      <c r="IE454" s="26"/>
      <c r="IF454" s="26"/>
      <c r="IG454" s="26"/>
      <c r="IH454" s="26"/>
      <c r="II454" s="26"/>
      <c r="IJ454" s="26"/>
      <c r="IK454" s="26"/>
      <c r="IL454" s="26"/>
      <c r="IM454" s="26"/>
      <c r="IN454" s="26"/>
      <c r="IO454" s="26"/>
      <c r="IP454" s="26"/>
      <c r="IQ454" s="26"/>
      <c r="IR454" s="26"/>
      <c r="IS454" s="26"/>
      <c r="IT454" s="26"/>
      <c r="IU454" s="26"/>
      <c r="IV454" s="26"/>
      <c r="IW454" s="26"/>
      <c r="IX454" s="26"/>
      <c r="IY454" s="26"/>
      <c r="IZ454" s="26"/>
      <c r="JA454" s="26"/>
      <c r="JB454" s="26"/>
      <c r="JC454" s="26"/>
      <c r="JD454" s="26"/>
      <c r="JE454" s="26"/>
      <c r="JF454" s="26"/>
      <c r="JG454" s="26"/>
      <c r="JH454" s="26"/>
      <c r="JI454" s="26"/>
      <c r="JJ454" s="26"/>
      <c r="JK454" s="26"/>
      <c r="JL454" s="26"/>
      <c r="JM454" s="26"/>
      <c r="JN454" s="26"/>
      <c r="JO454" s="26"/>
      <c r="JP454" s="26"/>
      <c r="JQ454" s="26"/>
      <c r="JR454" s="26"/>
      <c r="JS454" s="26"/>
      <c r="JT454" s="26"/>
      <c r="JU454" s="26"/>
      <c r="JV454" s="26"/>
      <c r="JW454" s="26"/>
      <c r="JX454" s="26"/>
      <c r="JY454" s="26"/>
      <c r="JZ454" s="26"/>
      <c r="KA454" s="26"/>
      <c r="KB454" s="26"/>
      <c r="KC454" s="26"/>
      <c r="KD454" s="26"/>
      <c r="KE454" s="26"/>
      <c r="KF454" s="26"/>
      <c r="KG454" s="26"/>
      <c r="KH454" s="26"/>
      <c r="KI454" s="26"/>
      <c r="KJ454" s="26"/>
      <c r="KK454" s="26"/>
      <c r="KL454" s="26"/>
      <c r="KM454" s="26"/>
      <c r="KN454" s="26"/>
      <c r="KO454" s="26"/>
      <c r="KP454" s="26"/>
      <c r="KQ454" s="26"/>
      <c r="KR454" s="26"/>
      <c r="KS454" s="26"/>
      <c r="KT454" s="26"/>
      <c r="KU454" s="26"/>
      <c r="KV454" s="26"/>
      <c r="KW454" s="26"/>
      <c r="KX454" s="26"/>
      <c r="KY454" s="26"/>
      <c r="KZ454" s="26"/>
      <c r="LA454" s="26"/>
      <c r="LB454" s="26"/>
      <c r="LC454" s="26"/>
      <c r="LD454" s="26"/>
      <c r="LE454" s="26"/>
      <c r="LF454" s="26"/>
      <c r="LG454" s="26"/>
      <c r="LH454" s="26"/>
      <c r="LI454" s="26"/>
      <c r="LJ454" s="26"/>
      <c r="LK454" s="26"/>
      <c r="LL454" s="26"/>
      <c r="LM454" s="26"/>
      <c r="LN454" s="26"/>
      <c r="LO454" s="26"/>
      <c r="LP454" s="26"/>
      <c r="LQ454" s="26"/>
      <c r="LR454" s="26"/>
      <c r="LS454" s="26"/>
      <c r="LT454" s="26"/>
      <c r="LU454" s="26"/>
      <c r="LV454" s="26"/>
      <c r="LW454" s="26"/>
      <c r="LX454" s="26"/>
      <c r="LY454" s="26"/>
      <c r="LZ454" s="26"/>
      <c r="MA454" s="26"/>
      <c r="MB454" s="26"/>
      <c r="MC454" s="26"/>
      <c r="MD454" s="26"/>
      <c r="ME454" s="26"/>
      <c r="MF454" s="26"/>
      <c r="MG454" s="26"/>
      <c r="MH454" s="26"/>
      <c r="MI454" s="26"/>
      <c r="MJ454" s="26"/>
      <c r="MK454" s="26"/>
      <c r="ML454" s="26"/>
      <c r="MM454" s="26"/>
      <c r="MN454" s="26"/>
      <c r="MO454" s="26"/>
      <c r="MP454" s="26"/>
      <c r="MQ454" s="26"/>
      <c r="MR454" s="26"/>
      <c r="MS454" s="26"/>
      <c r="MT454" s="26"/>
      <c r="MU454" s="26"/>
      <c r="MV454" s="26"/>
      <c r="MW454" s="26"/>
      <c r="MX454" s="26"/>
      <c r="MY454" s="26"/>
      <c r="MZ454" s="26"/>
      <c r="NA454" s="26"/>
      <c r="NB454" s="26"/>
      <c r="NC454" s="26"/>
      <c r="ND454" s="26"/>
      <c r="NE454" s="26"/>
      <c r="NF454" s="26"/>
      <c r="NG454" s="26"/>
      <c r="NH454" s="26"/>
      <c r="NI454" s="26"/>
      <c r="NJ454" s="26"/>
      <c r="NK454" s="26"/>
      <c r="NL454" s="26"/>
      <c r="NM454" s="26"/>
      <c r="NN454" s="26"/>
      <c r="NO454" s="26"/>
      <c r="NP454" s="26"/>
      <c r="NQ454" s="26"/>
      <c r="NR454" s="26"/>
      <c r="NS454" s="26"/>
      <c r="NT454" s="26"/>
      <c r="NU454" s="26"/>
      <c r="NV454" s="26"/>
      <c r="NW454" s="26"/>
      <c r="NX454" s="26"/>
      <c r="NY454" s="26"/>
      <c r="NZ454" s="26"/>
      <c r="OA454" s="26"/>
      <c r="OB454" s="26"/>
      <c r="OC454" s="26"/>
      <c r="OD454" s="26"/>
      <c r="OE454" s="26"/>
      <c r="OF454" s="26"/>
      <c r="OG454" s="26"/>
      <c r="OH454" s="26"/>
      <c r="OI454" s="26"/>
      <c r="OJ454" s="26"/>
      <c r="OK454" s="26"/>
      <c r="OL454" s="26"/>
      <c r="OM454" s="26"/>
      <c r="ON454" s="26"/>
      <c r="OO454" s="26"/>
      <c r="OP454" s="26"/>
      <c r="OQ454" s="26"/>
      <c r="OR454" s="26"/>
      <c r="OS454" s="26"/>
      <c r="OT454" s="26"/>
      <c r="OU454" s="26"/>
      <c r="OV454" s="26"/>
      <c r="OW454" s="26"/>
      <c r="OX454" s="26"/>
      <c r="OY454" s="26"/>
      <c r="OZ454" s="26"/>
      <c r="PA454" s="26"/>
      <c r="PB454" s="26"/>
      <c r="PC454" s="26"/>
      <c r="PD454" s="26"/>
      <c r="PE454" s="26"/>
      <c r="PF454" s="26"/>
      <c r="PG454" s="26"/>
      <c r="PH454" s="26"/>
      <c r="PI454" s="26"/>
      <c r="PJ454" s="26"/>
      <c r="PK454" s="26"/>
      <c r="PL454" s="26"/>
      <c r="PM454" s="26"/>
      <c r="PN454" s="26"/>
      <c r="PO454" s="26"/>
      <c r="PP454" s="26"/>
      <c r="PQ454" s="26"/>
      <c r="PR454" s="26"/>
      <c r="PS454" s="26"/>
      <c r="PT454" s="26"/>
      <c r="PU454" s="26"/>
      <c r="PV454" s="26"/>
      <c r="PW454" s="26"/>
      <c r="PX454" s="26"/>
      <c r="PY454" s="26"/>
      <c r="PZ454" s="26"/>
      <c r="QA454" s="26"/>
      <c r="QB454" s="26"/>
      <c r="QC454" s="26"/>
      <c r="QD454" s="26"/>
      <c r="QE454" s="26"/>
      <c r="QF454" s="26"/>
      <c r="QG454" s="26"/>
      <c r="QH454" s="26"/>
      <c r="QI454" s="26"/>
      <c r="QJ454" s="26"/>
      <c r="QK454" s="26"/>
      <c r="QL454" s="26"/>
      <c r="QM454" s="26"/>
      <c r="QN454" s="26"/>
      <c r="QO454" s="26"/>
      <c r="QP454" s="26"/>
      <c r="QQ454" s="26"/>
      <c r="QR454" s="26"/>
      <c r="QS454" s="26"/>
      <c r="QT454" s="26"/>
      <c r="QU454" s="26"/>
      <c r="QV454" s="26"/>
    </row>
    <row r="455" spans="1:464" s="26" customFormat="1">
      <c r="A455" s="143"/>
      <c r="B455" s="89" t="s">
        <v>16</v>
      </c>
      <c r="C455" s="101"/>
      <c r="D455" s="90">
        <v>48</v>
      </c>
      <c r="E455" s="91">
        <v>48</v>
      </c>
      <c r="F455" s="100"/>
      <c r="G455" s="100"/>
      <c r="H455" s="146"/>
      <c r="I455" s="100"/>
      <c r="J455" s="132"/>
      <c r="K455" s="89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1"/>
      <c r="CG455" s="71"/>
      <c r="CH455" s="71"/>
      <c r="CI455" s="71"/>
      <c r="CJ455" s="71"/>
      <c r="CK455" s="71"/>
      <c r="CL455" s="71"/>
      <c r="CM455" s="71"/>
      <c r="CN455" s="71"/>
      <c r="CO455" s="71"/>
      <c r="CP455" s="71"/>
      <c r="CQ455" s="71"/>
      <c r="CR455" s="71"/>
      <c r="CS455" s="71"/>
      <c r="CT455" s="71"/>
      <c r="CU455" s="71"/>
      <c r="CV455" s="71"/>
      <c r="CW455" s="71"/>
      <c r="CX455" s="71"/>
      <c r="CY455" s="71"/>
      <c r="CZ455" s="71"/>
      <c r="DA455" s="71"/>
      <c r="DB455" s="71"/>
      <c r="DC455" s="71"/>
      <c r="DD455" s="71"/>
      <c r="DE455" s="71"/>
      <c r="DF455" s="71"/>
      <c r="DG455" s="71"/>
      <c r="DH455" s="71"/>
      <c r="DI455" s="71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</row>
    <row r="456" spans="1:464" s="26" customFormat="1">
      <c r="A456" s="143"/>
      <c r="B456" s="89" t="s">
        <v>17</v>
      </c>
      <c r="C456" s="101"/>
      <c r="D456" s="90">
        <v>130</v>
      </c>
      <c r="E456" s="91">
        <v>130</v>
      </c>
      <c r="F456" s="100"/>
      <c r="G456" s="100"/>
      <c r="H456" s="146"/>
      <c r="I456" s="100"/>
      <c r="J456" s="132"/>
      <c r="K456" s="89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71"/>
      <c r="CB456" s="71"/>
      <c r="CC456" s="71"/>
      <c r="CD456" s="71"/>
      <c r="CE456" s="71"/>
      <c r="CF456" s="71"/>
      <c r="CG456" s="71"/>
      <c r="CH456" s="71"/>
      <c r="CI456" s="71"/>
      <c r="CJ456" s="71"/>
      <c r="CK456" s="71"/>
      <c r="CL456" s="71"/>
      <c r="CM456" s="71"/>
      <c r="CN456" s="71"/>
      <c r="CO456" s="71"/>
      <c r="CP456" s="71"/>
      <c r="CQ456" s="71"/>
      <c r="CR456" s="71"/>
      <c r="CS456" s="71"/>
      <c r="CT456" s="71"/>
      <c r="CU456" s="71"/>
      <c r="CV456" s="71"/>
      <c r="CW456" s="71"/>
      <c r="CX456" s="71"/>
      <c r="CY456" s="71"/>
      <c r="CZ456" s="71"/>
      <c r="DA456" s="71"/>
      <c r="DB456" s="71"/>
      <c r="DC456" s="71"/>
      <c r="DD456" s="71"/>
      <c r="DE456" s="71"/>
      <c r="DF456" s="71"/>
      <c r="DG456" s="71"/>
      <c r="DH456" s="71"/>
      <c r="DI456" s="71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</row>
    <row r="457" spans="1:464" s="26" customFormat="1">
      <c r="A457" s="136" t="s">
        <v>65</v>
      </c>
      <c r="B457" s="81"/>
      <c r="C457" s="147" t="s">
        <v>394</v>
      </c>
      <c r="D457" s="138"/>
      <c r="E457" s="138"/>
      <c r="F457" s="137">
        <v>4</v>
      </c>
      <c r="G457" s="84">
        <v>6</v>
      </c>
      <c r="H457" s="83">
        <v>12.83</v>
      </c>
      <c r="I457" s="137">
        <v>122</v>
      </c>
      <c r="J457" s="132" t="s">
        <v>245</v>
      </c>
      <c r="K457" s="89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71"/>
      <c r="CB457" s="71"/>
      <c r="CC457" s="71"/>
      <c r="CD457" s="71"/>
      <c r="CE457" s="71"/>
      <c r="CF457" s="71"/>
      <c r="CG457" s="71"/>
      <c r="CH457" s="71"/>
      <c r="CI457" s="71"/>
      <c r="CJ457" s="71"/>
      <c r="CK457" s="71"/>
      <c r="CL457" s="71"/>
      <c r="CM457" s="71"/>
      <c r="CN457" s="71"/>
      <c r="CO457" s="71"/>
      <c r="CP457" s="71"/>
      <c r="CQ457" s="71"/>
      <c r="CR457" s="71"/>
      <c r="CS457" s="71"/>
      <c r="CT457" s="71"/>
      <c r="CU457" s="71"/>
      <c r="CV457" s="71"/>
      <c r="CW457" s="71"/>
      <c r="CX457" s="71"/>
      <c r="CY457" s="71"/>
      <c r="CZ457" s="71"/>
      <c r="DA457" s="71"/>
      <c r="DB457" s="71"/>
      <c r="DC457" s="71"/>
      <c r="DD457" s="71"/>
      <c r="DE457" s="71"/>
      <c r="DF457" s="71"/>
      <c r="DG457" s="71"/>
      <c r="DH457" s="71"/>
      <c r="DI457" s="71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</row>
    <row r="458" spans="1:464" s="26" customFormat="1">
      <c r="A458" s="136"/>
      <c r="B458" s="81" t="s">
        <v>25</v>
      </c>
      <c r="C458" s="82"/>
      <c r="D458" s="84">
        <v>25</v>
      </c>
      <c r="E458" s="84">
        <v>25</v>
      </c>
      <c r="F458" s="137"/>
      <c r="G458" s="84"/>
      <c r="H458" s="84"/>
      <c r="I458" s="137"/>
      <c r="J458" s="132"/>
      <c r="K458" s="89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/>
      <c r="BS458" s="71"/>
      <c r="BT458" s="71"/>
      <c r="BU458" s="71"/>
      <c r="BV458" s="71"/>
      <c r="BW458" s="71"/>
      <c r="BX458" s="71"/>
      <c r="BY458" s="71"/>
      <c r="BZ458" s="71"/>
      <c r="CA458" s="71"/>
      <c r="CB458" s="71"/>
      <c r="CC458" s="71"/>
      <c r="CD458" s="71"/>
      <c r="CE458" s="71"/>
      <c r="CF458" s="71"/>
      <c r="CG458" s="71"/>
      <c r="CH458" s="71"/>
      <c r="CI458" s="71"/>
      <c r="CJ458" s="71"/>
      <c r="CK458" s="71"/>
      <c r="CL458" s="71"/>
      <c r="CM458" s="71"/>
      <c r="CN458" s="71"/>
      <c r="CO458" s="71"/>
      <c r="CP458" s="71"/>
      <c r="CQ458" s="71"/>
      <c r="CR458" s="71"/>
      <c r="CS458" s="71"/>
      <c r="CT458" s="71"/>
      <c r="CU458" s="71"/>
      <c r="CV458" s="71"/>
      <c r="CW458" s="71"/>
      <c r="CX458" s="71"/>
      <c r="CY458" s="71"/>
      <c r="CZ458" s="71"/>
      <c r="DA458" s="71"/>
      <c r="DB458" s="71"/>
      <c r="DC458" s="71"/>
      <c r="DD458" s="71"/>
      <c r="DE458" s="71"/>
      <c r="DF458" s="71"/>
      <c r="DG458" s="71"/>
      <c r="DH458" s="71"/>
      <c r="DI458" s="71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</row>
    <row r="459" spans="1:464" s="26" customFormat="1">
      <c r="A459" s="136"/>
      <c r="B459" s="81" t="s">
        <v>66</v>
      </c>
      <c r="C459" s="82"/>
      <c r="D459" s="137">
        <v>7.14</v>
      </c>
      <c r="E459" s="84">
        <v>7</v>
      </c>
      <c r="F459" s="137"/>
      <c r="G459" s="84"/>
      <c r="H459" s="84"/>
      <c r="I459" s="137"/>
      <c r="J459" s="132"/>
      <c r="K459" s="89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1"/>
      <c r="CC459" s="71"/>
      <c r="CD459" s="71"/>
      <c r="CE459" s="71"/>
      <c r="CF459" s="71"/>
      <c r="CG459" s="71"/>
      <c r="CH459" s="71"/>
      <c r="CI459" s="71"/>
      <c r="CJ459" s="71"/>
      <c r="CK459" s="71"/>
      <c r="CL459" s="71"/>
      <c r="CM459" s="71"/>
      <c r="CN459" s="71"/>
      <c r="CO459" s="71"/>
      <c r="CP459" s="71"/>
      <c r="CQ459" s="71"/>
      <c r="CR459" s="71"/>
      <c r="CS459" s="71"/>
      <c r="CT459" s="71"/>
      <c r="CU459" s="71"/>
      <c r="CV459" s="71"/>
      <c r="CW459" s="71"/>
      <c r="CX459" s="71"/>
      <c r="CY459" s="71"/>
      <c r="CZ459" s="71"/>
      <c r="DA459" s="71"/>
      <c r="DB459" s="71"/>
      <c r="DC459" s="71"/>
      <c r="DD459" s="71"/>
      <c r="DE459" s="71"/>
      <c r="DF459" s="71"/>
      <c r="DG459" s="71"/>
      <c r="DH459" s="71"/>
      <c r="DI459" s="71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</row>
    <row r="460" spans="1:464" s="26" customFormat="1" ht="15.75" thickBot="1">
      <c r="A460" s="186"/>
      <c r="B460" s="81" t="s">
        <v>20</v>
      </c>
      <c r="C460" s="82"/>
      <c r="D460" s="84">
        <v>3</v>
      </c>
      <c r="E460" s="84">
        <v>3</v>
      </c>
      <c r="F460" s="187" t="s">
        <v>1</v>
      </c>
      <c r="G460" s="166"/>
      <c r="H460" s="166"/>
      <c r="I460" s="184"/>
      <c r="J460" s="132"/>
      <c r="K460" s="89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  <c r="CA460" s="71"/>
      <c r="CB460" s="71"/>
      <c r="CC460" s="71"/>
      <c r="CD460" s="71"/>
      <c r="CE460" s="71"/>
      <c r="CF460" s="71"/>
      <c r="CG460" s="71"/>
      <c r="CH460" s="71"/>
      <c r="CI460" s="71"/>
      <c r="CJ460" s="71"/>
      <c r="CK460" s="71"/>
      <c r="CL460" s="71"/>
      <c r="CM460" s="71"/>
      <c r="CN460" s="71"/>
      <c r="CO460" s="71"/>
      <c r="CP460" s="71"/>
      <c r="CQ460" s="71"/>
      <c r="CR460" s="71"/>
      <c r="CS460" s="71"/>
      <c r="CT460" s="71"/>
      <c r="CU460" s="71"/>
      <c r="CV460" s="71"/>
      <c r="CW460" s="71"/>
      <c r="CX460" s="71"/>
      <c r="CY460" s="71"/>
      <c r="CZ460" s="71"/>
      <c r="DA460" s="71"/>
      <c r="DB460" s="71"/>
      <c r="DC460" s="71"/>
      <c r="DD460" s="71"/>
      <c r="DE460" s="71"/>
      <c r="DF460" s="71"/>
      <c r="DG460" s="71"/>
      <c r="DH460" s="71"/>
      <c r="DI460" s="71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</row>
    <row r="461" spans="1:464" ht="15.75" thickBot="1">
      <c r="A461" s="149" t="s">
        <v>26</v>
      </c>
      <c r="B461" s="150"/>
      <c r="C461" s="151">
        <v>423</v>
      </c>
      <c r="D461" s="134"/>
      <c r="E461" s="133"/>
      <c r="F461" s="133">
        <f>SUM(F445:F460)</f>
        <v>13.3</v>
      </c>
      <c r="G461" s="133">
        <f>SUM(G445:G460)</f>
        <v>15.8</v>
      </c>
      <c r="H461" s="133">
        <f>SUM(H445:H460)</f>
        <v>49.129999999999995</v>
      </c>
      <c r="I461" s="133">
        <f>SUM(I445:I460)</f>
        <v>393.3</v>
      </c>
      <c r="J461" s="152"/>
    </row>
    <row r="462" spans="1:464" s="26" customFormat="1">
      <c r="A462" s="136" t="s">
        <v>48</v>
      </c>
      <c r="B462" s="140"/>
      <c r="C462" s="82">
        <v>100</v>
      </c>
      <c r="D462" s="188">
        <v>114</v>
      </c>
      <c r="E462" s="82">
        <v>100</v>
      </c>
      <c r="F462" s="137">
        <v>0.4</v>
      </c>
      <c r="G462" s="84">
        <v>0.4</v>
      </c>
      <c r="H462" s="142">
        <v>12</v>
      </c>
      <c r="I462" s="84">
        <v>53.2</v>
      </c>
      <c r="J462" s="132" t="s">
        <v>274</v>
      </c>
      <c r="K462" s="89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1"/>
      <c r="CF462" s="71"/>
      <c r="CG462" s="71"/>
      <c r="CH462" s="71"/>
      <c r="CI462" s="71"/>
      <c r="CJ462" s="71"/>
      <c r="CK462" s="71"/>
      <c r="CL462" s="71"/>
      <c r="CM462" s="71"/>
      <c r="CN462" s="71"/>
      <c r="CO462" s="71"/>
      <c r="CP462" s="71"/>
      <c r="CQ462" s="71"/>
      <c r="CR462" s="71"/>
      <c r="CS462" s="71"/>
      <c r="CT462" s="71"/>
      <c r="CU462" s="71"/>
      <c r="CV462" s="71"/>
      <c r="CW462" s="71"/>
      <c r="CX462" s="71"/>
      <c r="CY462" s="71"/>
      <c r="CZ462" s="71"/>
      <c r="DA462" s="71"/>
      <c r="DB462" s="71"/>
      <c r="DC462" s="71"/>
      <c r="DD462" s="71"/>
      <c r="DE462" s="71"/>
      <c r="DF462" s="71"/>
      <c r="DG462" s="71"/>
      <c r="DH462" s="71"/>
      <c r="DI462" s="71"/>
    </row>
    <row r="463" spans="1:464" s="26" customFormat="1" ht="15.75" thickBot="1">
      <c r="A463" s="136" t="s">
        <v>192</v>
      </c>
      <c r="B463" s="140"/>
      <c r="C463" s="82"/>
      <c r="D463" s="188"/>
      <c r="E463" s="82"/>
      <c r="F463" s="137"/>
      <c r="G463" s="84"/>
      <c r="H463" s="142"/>
      <c r="I463" s="84"/>
      <c r="J463" s="132"/>
      <c r="K463" s="89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1"/>
      <c r="CG463" s="71"/>
      <c r="CH463" s="71"/>
      <c r="CI463" s="71"/>
      <c r="CJ463" s="71"/>
      <c r="CK463" s="71"/>
      <c r="CL463" s="71"/>
      <c r="CM463" s="71"/>
      <c r="CN463" s="71"/>
      <c r="CO463" s="71"/>
      <c r="CP463" s="71"/>
      <c r="CQ463" s="71"/>
      <c r="CR463" s="71"/>
      <c r="CS463" s="71"/>
      <c r="CT463" s="71"/>
      <c r="CU463" s="71"/>
      <c r="CV463" s="71"/>
      <c r="CW463" s="71"/>
      <c r="CX463" s="71"/>
      <c r="CY463" s="71"/>
      <c r="CZ463" s="71"/>
      <c r="DA463" s="71"/>
      <c r="DB463" s="71"/>
      <c r="DC463" s="71"/>
      <c r="DD463" s="71"/>
      <c r="DE463" s="71"/>
      <c r="DF463" s="71"/>
      <c r="DG463" s="71"/>
      <c r="DH463" s="71"/>
      <c r="DI463" s="71"/>
    </row>
    <row r="464" spans="1:464" s="26" customFormat="1" ht="15.75" thickBot="1">
      <c r="A464" s="149" t="s">
        <v>26</v>
      </c>
      <c r="B464" s="150"/>
      <c r="C464" s="151">
        <v>85</v>
      </c>
      <c r="D464" s="205"/>
      <c r="E464" s="152"/>
      <c r="F464" s="133">
        <f>SUM(F462:F463)</f>
        <v>0.4</v>
      </c>
      <c r="G464" s="133">
        <f>SUM(G462:G463)</f>
        <v>0.4</v>
      </c>
      <c r="H464" s="133">
        <f>SUM(H462:H463)</f>
        <v>12</v>
      </c>
      <c r="I464" s="133">
        <f>SUM(I462:I463)</f>
        <v>53.2</v>
      </c>
      <c r="J464" s="152"/>
      <c r="K464" s="89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1"/>
      <c r="CG464" s="71"/>
      <c r="CH464" s="71"/>
      <c r="CI464" s="71"/>
      <c r="CJ464" s="71"/>
      <c r="CK464" s="71"/>
      <c r="CL464" s="71"/>
      <c r="CM464" s="71"/>
      <c r="CN464" s="71"/>
      <c r="CO464" s="71"/>
      <c r="CP464" s="71"/>
      <c r="CQ464" s="71"/>
      <c r="CR464" s="71"/>
      <c r="CS464" s="71"/>
      <c r="CT464" s="71"/>
      <c r="CU464" s="71"/>
      <c r="CV464" s="71"/>
      <c r="CW464" s="71"/>
      <c r="CX464" s="71"/>
      <c r="CY464" s="71"/>
      <c r="CZ464" s="71"/>
      <c r="DA464" s="71"/>
      <c r="DB464" s="71"/>
      <c r="DC464" s="71"/>
      <c r="DD464" s="71"/>
      <c r="DE464" s="71"/>
      <c r="DF464" s="71"/>
      <c r="DG464" s="71"/>
      <c r="DH464" s="71"/>
      <c r="DI464" s="71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</row>
    <row r="465" spans="1:161" s="26" customFormat="1" ht="15.75" thickBot="1">
      <c r="A465" s="153"/>
      <c r="B465" s="154"/>
      <c r="C465" s="155">
        <v>523</v>
      </c>
      <c r="D465" s="206"/>
      <c r="E465" s="157"/>
      <c r="F465" s="124">
        <f>F461+F464</f>
        <v>13.700000000000001</v>
      </c>
      <c r="G465" s="124">
        <v>15.4</v>
      </c>
      <c r="H465" s="124">
        <f>H461+H464</f>
        <v>61.129999999999995</v>
      </c>
      <c r="I465" s="124">
        <f>I461+I464</f>
        <v>446.5</v>
      </c>
      <c r="J465" s="138"/>
      <c r="K465" s="89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/>
      <c r="CB465" s="71"/>
      <c r="CC465" s="71"/>
      <c r="CD465" s="71"/>
      <c r="CE465" s="71"/>
      <c r="CF465" s="71"/>
      <c r="CG465" s="71"/>
      <c r="CH465" s="71"/>
      <c r="CI465" s="71"/>
      <c r="CJ465" s="71"/>
      <c r="CK465" s="71"/>
      <c r="CL465" s="71"/>
      <c r="CM465" s="71"/>
      <c r="CN465" s="71"/>
      <c r="CO465" s="71"/>
      <c r="CP465" s="71"/>
      <c r="CQ465" s="71"/>
      <c r="CR465" s="71"/>
      <c r="CS465" s="71"/>
      <c r="CT465" s="71"/>
      <c r="CU465" s="71"/>
      <c r="CV465" s="71"/>
      <c r="CW465" s="71"/>
      <c r="CX465" s="71"/>
      <c r="CY465" s="71"/>
      <c r="CZ465" s="71"/>
      <c r="DA465" s="71"/>
      <c r="DB465" s="71"/>
      <c r="DC465" s="71"/>
      <c r="DD465" s="71"/>
      <c r="DE465" s="71"/>
      <c r="DF465" s="71"/>
      <c r="DG465" s="71"/>
      <c r="DH465" s="71"/>
      <c r="DI465" s="71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</row>
    <row r="466" spans="1:161" s="26" customFormat="1">
      <c r="A466" s="153"/>
      <c r="B466" s="154" t="s">
        <v>28</v>
      </c>
      <c r="C466" s="155"/>
      <c r="D466" s="218"/>
      <c r="E466" s="158"/>
      <c r="F466" s="124"/>
      <c r="G466" s="123"/>
      <c r="H466" s="156"/>
      <c r="I466" s="124"/>
      <c r="J466" s="132"/>
      <c r="K466" s="89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1"/>
      <c r="CG466" s="71"/>
      <c r="CH466" s="71"/>
      <c r="CI466" s="71"/>
      <c r="CJ466" s="71"/>
      <c r="CK466" s="71"/>
      <c r="CL466" s="71"/>
      <c r="CM466" s="71"/>
      <c r="CN466" s="71"/>
      <c r="CO466" s="71"/>
      <c r="CP466" s="71"/>
      <c r="CQ466" s="71"/>
      <c r="CR466" s="71"/>
      <c r="CS466" s="71"/>
      <c r="CT466" s="71"/>
      <c r="CU466" s="71"/>
      <c r="CV466" s="71"/>
      <c r="CW466" s="71"/>
      <c r="CX466" s="71"/>
      <c r="CY466" s="71"/>
      <c r="CZ466" s="71"/>
      <c r="DA466" s="71"/>
      <c r="DB466" s="71"/>
      <c r="DC466" s="71"/>
      <c r="DD466" s="71"/>
      <c r="DE466" s="71"/>
      <c r="DF466" s="71"/>
      <c r="DG466" s="71"/>
      <c r="DH466" s="71"/>
      <c r="DI466" s="71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</row>
    <row r="467" spans="1:161">
      <c r="A467" s="159" t="s">
        <v>332</v>
      </c>
      <c r="B467" s="160"/>
      <c r="C467" s="161">
        <v>50</v>
      </c>
      <c r="D467" s="142"/>
      <c r="E467" s="84"/>
      <c r="F467" s="142">
        <v>0.7</v>
      </c>
      <c r="G467" s="84">
        <v>2.5</v>
      </c>
      <c r="H467" s="142">
        <v>4.5</v>
      </c>
      <c r="I467" s="137">
        <v>43.5</v>
      </c>
      <c r="J467" s="132" t="s">
        <v>434</v>
      </c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  <c r="AA467" s="76"/>
      <c r="AB467" s="76"/>
      <c r="AC467" s="76"/>
      <c r="AD467" s="76"/>
      <c r="AE467" s="76"/>
      <c r="AF467" s="76"/>
      <c r="AG467" s="76"/>
      <c r="AH467" s="76"/>
      <c r="AI467" s="76"/>
      <c r="AJ467" s="76"/>
      <c r="AK467" s="76"/>
      <c r="AL467" s="76"/>
      <c r="AM467" s="76"/>
      <c r="AN467" s="76"/>
      <c r="AO467" s="76"/>
      <c r="AP467" s="76"/>
      <c r="AQ467" s="76"/>
      <c r="AR467" s="76"/>
      <c r="AS467" s="76"/>
      <c r="AT467" s="76"/>
      <c r="AU467" s="76"/>
      <c r="AV467" s="76"/>
      <c r="AW467" s="76"/>
      <c r="AX467" s="76"/>
      <c r="AY467" s="76"/>
      <c r="AZ467" s="76"/>
      <c r="BA467" s="76"/>
      <c r="BB467" s="76"/>
      <c r="BC467" s="76"/>
      <c r="BD467" s="76"/>
      <c r="BE467" s="76"/>
      <c r="BF467" s="76"/>
      <c r="BG467" s="76"/>
      <c r="BH467" s="76"/>
      <c r="BI467" s="76"/>
      <c r="BJ467" s="76"/>
      <c r="BK467" s="76"/>
      <c r="BL467" s="76"/>
      <c r="BM467" s="76"/>
      <c r="BN467" s="76"/>
      <c r="BO467" s="76"/>
      <c r="BP467" s="76"/>
      <c r="BQ467" s="76"/>
      <c r="BR467" s="76"/>
      <c r="BS467" s="76"/>
      <c r="BT467" s="76"/>
      <c r="BU467" s="76"/>
      <c r="BV467" s="76"/>
      <c r="BW467" s="76"/>
      <c r="BX467" s="76"/>
      <c r="BY467" s="76"/>
      <c r="BZ467" s="76"/>
      <c r="CA467" s="76"/>
      <c r="CB467" s="76"/>
      <c r="CC467" s="76"/>
      <c r="CD467" s="76"/>
      <c r="CE467" s="76"/>
      <c r="CF467" s="76"/>
      <c r="CG467" s="76"/>
      <c r="CH467" s="76"/>
      <c r="CI467" s="76"/>
      <c r="CJ467" s="76"/>
      <c r="CK467" s="76"/>
      <c r="CL467" s="76"/>
      <c r="CM467" s="76"/>
      <c r="CN467" s="76"/>
      <c r="CO467" s="76"/>
      <c r="CP467" s="76"/>
      <c r="CQ467" s="76"/>
      <c r="CR467" s="76"/>
      <c r="CS467" s="76"/>
      <c r="CT467" s="76"/>
      <c r="CU467" s="76"/>
      <c r="CV467" s="76"/>
      <c r="CW467" s="76"/>
      <c r="CX467" s="76"/>
      <c r="DJ467" s="71"/>
      <c r="DK467" s="71"/>
      <c r="DL467" s="71"/>
      <c r="DM467" s="71"/>
      <c r="DN467" s="71"/>
      <c r="DO467" s="71"/>
      <c r="DP467" s="71"/>
      <c r="DQ467" s="71"/>
      <c r="DR467" s="71"/>
      <c r="DS467" s="71"/>
      <c r="DT467" s="71"/>
      <c r="DU467" s="71"/>
      <c r="DV467" s="71"/>
      <c r="DW467" s="71"/>
      <c r="DX467" s="71"/>
    </row>
    <row r="468" spans="1:161">
      <c r="A468" s="159"/>
      <c r="B468" s="160" t="s">
        <v>333</v>
      </c>
      <c r="C468" s="161"/>
      <c r="D468" s="142">
        <v>50.6</v>
      </c>
      <c r="E468" s="84">
        <v>40.5</v>
      </c>
      <c r="F468" s="142"/>
      <c r="G468" s="84"/>
      <c r="H468" s="142"/>
      <c r="I468" s="137"/>
      <c r="J468" s="89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  <c r="AA468" s="76"/>
      <c r="AB468" s="76"/>
      <c r="AC468" s="76"/>
      <c r="AD468" s="76"/>
      <c r="AE468" s="76"/>
      <c r="AF468" s="76"/>
      <c r="AG468" s="76"/>
      <c r="AH468" s="76"/>
      <c r="AI468" s="76"/>
      <c r="AJ468" s="76"/>
      <c r="AK468" s="76"/>
      <c r="AL468" s="76"/>
      <c r="AM468" s="76"/>
      <c r="AN468" s="76"/>
      <c r="AO468" s="76"/>
      <c r="AP468" s="76"/>
      <c r="AQ468" s="76"/>
      <c r="AR468" s="76"/>
      <c r="AS468" s="76"/>
      <c r="AT468" s="76"/>
      <c r="AU468" s="76"/>
      <c r="AV468" s="76"/>
      <c r="AW468" s="76"/>
      <c r="AX468" s="76"/>
      <c r="AY468" s="76"/>
      <c r="AZ468" s="76"/>
      <c r="BA468" s="76"/>
      <c r="BB468" s="76"/>
      <c r="BC468" s="76"/>
      <c r="BD468" s="76"/>
      <c r="BE468" s="76"/>
      <c r="BF468" s="76"/>
      <c r="BG468" s="76"/>
      <c r="BH468" s="76"/>
      <c r="BI468" s="76"/>
      <c r="BJ468" s="76"/>
      <c r="BK468" s="76"/>
      <c r="BL468" s="76"/>
      <c r="BM468" s="76"/>
      <c r="BN468" s="76"/>
      <c r="BO468" s="76"/>
      <c r="BP468" s="76"/>
      <c r="BQ468" s="76"/>
      <c r="BR468" s="76"/>
      <c r="BS468" s="76"/>
      <c r="BT468" s="76"/>
      <c r="BU468" s="76"/>
      <c r="BV468" s="76"/>
      <c r="BW468" s="76"/>
      <c r="BX468" s="76"/>
      <c r="BY468" s="76"/>
      <c r="BZ468" s="76"/>
      <c r="CA468" s="76"/>
      <c r="CB468" s="76"/>
      <c r="CC468" s="76"/>
      <c r="CD468" s="76"/>
      <c r="CE468" s="76"/>
      <c r="CF468" s="76"/>
      <c r="CG468" s="76"/>
      <c r="CH468" s="76"/>
      <c r="CI468" s="76"/>
      <c r="CJ468" s="76"/>
      <c r="CK468" s="76"/>
      <c r="CL468" s="76"/>
      <c r="CM468" s="76"/>
      <c r="CN468" s="76"/>
      <c r="CO468" s="76"/>
      <c r="CP468" s="76"/>
      <c r="CQ468" s="76"/>
      <c r="CR468" s="76"/>
      <c r="CS468" s="76"/>
      <c r="CT468" s="76"/>
      <c r="CU468" s="76"/>
      <c r="CV468" s="76"/>
      <c r="CW468" s="76"/>
      <c r="CX468" s="76"/>
      <c r="DJ468" s="71"/>
      <c r="DK468" s="71"/>
      <c r="DL468" s="71"/>
      <c r="DM468" s="71"/>
      <c r="DN468" s="71"/>
      <c r="DO468" s="71"/>
      <c r="DP468" s="71"/>
      <c r="DQ468" s="71"/>
      <c r="DR468" s="71"/>
      <c r="DS468" s="71"/>
      <c r="DT468" s="71"/>
      <c r="DU468" s="71"/>
      <c r="DV468" s="71"/>
      <c r="DW468" s="71"/>
      <c r="DX468" s="71"/>
    </row>
    <row r="469" spans="1:161">
      <c r="A469" s="159"/>
      <c r="B469" s="160" t="s">
        <v>187</v>
      </c>
      <c r="C469" s="161"/>
      <c r="D469" s="142">
        <v>6.25</v>
      </c>
      <c r="E469" s="84">
        <v>5</v>
      </c>
      <c r="F469" s="142"/>
      <c r="G469" s="84"/>
      <c r="H469" s="142"/>
      <c r="I469" s="137"/>
      <c r="J469" s="89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  <c r="AA469" s="76"/>
      <c r="AB469" s="76"/>
      <c r="AC469" s="76"/>
      <c r="AD469" s="76"/>
      <c r="AE469" s="76"/>
      <c r="AF469" s="76"/>
      <c r="AG469" s="76"/>
      <c r="AH469" s="76"/>
      <c r="AI469" s="76"/>
      <c r="AJ469" s="76"/>
      <c r="AK469" s="76"/>
      <c r="AL469" s="76"/>
      <c r="AM469" s="76"/>
      <c r="AN469" s="76"/>
      <c r="AO469" s="76"/>
      <c r="AP469" s="76"/>
      <c r="AQ469" s="76"/>
      <c r="AR469" s="76"/>
      <c r="AS469" s="76"/>
      <c r="AT469" s="76"/>
      <c r="AU469" s="76"/>
      <c r="AV469" s="76"/>
      <c r="AW469" s="76"/>
      <c r="AX469" s="76"/>
      <c r="AY469" s="76"/>
      <c r="AZ469" s="76"/>
      <c r="BA469" s="76"/>
      <c r="BB469" s="76"/>
      <c r="BC469" s="76"/>
      <c r="BD469" s="76"/>
      <c r="BE469" s="76"/>
      <c r="BF469" s="76"/>
      <c r="BG469" s="76"/>
      <c r="BH469" s="76"/>
      <c r="BI469" s="76"/>
      <c r="BJ469" s="76"/>
      <c r="BK469" s="76"/>
      <c r="BL469" s="76"/>
      <c r="BM469" s="76"/>
      <c r="BN469" s="76"/>
      <c r="BO469" s="76"/>
      <c r="BP469" s="76"/>
      <c r="BQ469" s="76"/>
      <c r="BR469" s="76"/>
      <c r="BS469" s="76"/>
      <c r="BT469" s="76"/>
      <c r="BU469" s="76"/>
      <c r="BV469" s="76"/>
      <c r="BW469" s="76"/>
      <c r="BX469" s="76"/>
      <c r="BY469" s="76"/>
      <c r="BZ469" s="76"/>
      <c r="CA469" s="76"/>
      <c r="CB469" s="76"/>
      <c r="CC469" s="76"/>
      <c r="CD469" s="76"/>
      <c r="CE469" s="76"/>
      <c r="CF469" s="76"/>
      <c r="CG469" s="76"/>
      <c r="CH469" s="76"/>
      <c r="CI469" s="76"/>
      <c r="CJ469" s="76"/>
      <c r="CK469" s="76"/>
      <c r="CL469" s="76"/>
      <c r="CM469" s="76"/>
      <c r="CN469" s="76"/>
      <c r="CO469" s="76"/>
      <c r="CP469" s="76"/>
      <c r="CQ469" s="76"/>
      <c r="CR469" s="76"/>
      <c r="CS469" s="76"/>
      <c r="CT469" s="76"/>
      <c r="CU469" s="76"/>
      <c r="CV469" s="76"/>
      <c r="CW469" s="76"/>
      <c r="CX469" s="76"/>
      <c r="DJ469" s="71"/>
      <c r="DK469" s="71"/>
      <c r="DL469" s="71"/>
      <c r="DM469" s="71"/>
      <c r="DN469" s="71"/>
      <c r="DO469" s="71"/>
      <c r="DP469" s="71"/>
      <c r="DQ469" s="71"/>
      <c r="DR469" s="71"/>
      <c r="DS469" s="71"/>
      <c r="DT469" s="71"/>
      <c r="DU469" s="71"/>
      <c r="DV469" s="71"/>
      <c r="DW469" s="71"/>
      <c r="DX469" s="71"/>
    </row>
    <row r="470" spans="1:161">
      <c r="A470" s="159"/>
      <c r="B470" s="160" t="s">
        <v>50</v>
      </c>
      <c r="C470" s="161"/>
      <c r="D470" s="142">
        <v>0.8</v>
      </c>
      <c r="E470" s="84">
        <v>0.8</v>
      </c>
      <c r="F470" s="142"/>
      <c r="G470" s="84"/>
      <c r="H470" s="142"/>
      <c r="I470" s="137"/>
      <c r="J470" s="89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  <c r="AA470" s="76"/>
      <c r="AB470" s="76"/>
      <c r="AC470" s="76"/>
      <c r="AD470" s="76"/>
      <c r="AE470" s="76"/>
      <c r="AF470" s="76"/>
      <c r="AG470" s="76"/>
      <c r="AH470" s="76"/>
      <c r="AI470" s="76"/>
      <c r="AJ470" s="76"/>
      <c r="AK470" s="76"/>
      <c r="AL470" s="76"/>
      <c r="AM470" s="76"/>
      <c r="AN470" s="76"/>
      <c r="AO470" s="76"/>
      <c r="AP470" s="76"/>
      <c r="AQ470" s="76"/>
      <c r="AR470" s="76"/>
      <c r="AS470" s="76"/>
      <c r="AT470" s="76"/>
      <c r="AU470" s="76"/>
      <c r="AV470" s="76"/>
      <c r="AW470" s="76"/>
      <c r="AX470" s="76"/>
      <c r="AY470" s="76"/>
      <c r="AZ470" s="76"/>
      <c r="BA470" s="76"/>
      <c r="BB470" s="76"/>
      <c r="BC470" s="76"/>
      <c r="BD470" s="76"/>
      <c r="BE470" s="76"/>
      <c r="BF470" s="76"/>
      <c r="BG470" s="76"/>
      <c r="BH470" s="76"/>
      <c r="BI470" s="76"/>
      <c r="BJ470" s="76"/>
      <c r="BK470" s="76"/>
      <c r="BL470" s="76"/>
      <c r="BM470" s="76"/>
      <c r="BN470" s="76"/>
      <c r="BO470" s="76"/>
      <c r="BP470" s="76"/>
      <c r="BQ470" s="76"/>
      <c r="BR470" s="76"/>
      <c r="BS470" s="76"/>
      <c r="BT470" s="76"/>
      <c r="BU470" s="76"/>
      <c r="BV470" s="76"/>
      <c r="BW470" s="76"/>
      <c r="BX470" s="76"/>
      <c r="BY470" s="76"/>
      <c r="BZ470" s="76"/>
      <c r="CA470" s="76"/>
      <c r="CB470" s="76"/>
      <c r="CC470" s="76"/>
      <c r="CD470" s="76"/>
      <c r="CE470" s="76"/>
      <c r="CF470" s="76"/>
      <c r="CG470" s="76"/>
      <c r="CH470" s="76"/>
      <c r="CI470" s="76"/>
      <c r="CJ470" s="76"/>
      <c r="CK470" s="76"/>
      <c r="CL470" s="76"/>
      <c r="CM470" s="76"/>
      <c r="CN470" s="76"/>
      <c r="CO470" s="76"/>
      <c r="CP470" s="76"/>
      <c r="CQ470" s="76"/>
      <c r="CR470" s="76"/>
      <c r="CS470" s="76"/>
      <c r="CT470" s="76"/>
      <c r="CU470" s="76"/>
      <c r="CV470" s="76"/>
      <c r="CW470" s="76"/>
      <c r="CX470" s="76"/>
      <c r="DJ470" s="71"/>
      <c r="DK470" s="71"/>
      <c r="DL470" s="71"/>
      <c r="DM470" s="71"/>
      <c r="DN470" s="71"/>
      <c r="DO470" s="71"/>
      <c r="DP470" s="71"/>
      <c r="DQ470" s="71"/>
      <c r="DR470" s="71"/>
      <c r="DS470" s="71"/>
      <c r="DT470" s="71"/>
      <c r="DU470" s="71"/>
      <c r="DV470" s="71"/>
      <c r="DW470" s="71"/>
      <c r="DX470" s="71"/>
    </row>
    <row r="471" spans="1:161">
      <c r="A471" s="159"/>
      <c r="B471" s="160" t="s">
        <v>34</v>
      </c>
      <c r="C471" s="161"/>
      <c r="D471" s="142">
        <v>2.5</v>
      </c>
      <c r="E471" s="84">
        <v>2.5</v>
      </c>
      <c r="F471" s="142"/>
      <c r="G471" s="84"/>
      <c r="H471" s="142"/>
      <c r="I471" s="137"/>
      <c r="J471" s="89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  <c r="AA471" s="76"/>
      <c r="AB471" s="76"/>
      <c r="AC471" s="76"/>
      <c r="AD471" s="76"/>
      <c r="AE471" s="76"/>
      <c r="AF471" s="76"/>
      <c r="AG471" s="76"/>
      <c r="AH471" s="76"/>
      <c r="AI471" s="76"/>
      <c r="AJ471" s="76"/>
      <c r="AK471" s="76"/>
      <c r="AL471" s="76"/>
      <c r="AM471" s="76"/>
      <c r="AN471" s="76"/>
      <c r="AO471" s="76"/>
      <c r="AP471" s="76"/>
      <c r="AQ471" s="76"/>
      <c r="AR471" s="76"/>
      <c r="AS471" s="76"/>
      <c r="AT471" s="76"/>
      <c r="AU471" s="76"/>
      <c r="AV471" s="76"/>
      <c r="AW471" s="76"/>
      <c r="AX471" s="76"/>
      <c r="AY471" s="76"/>
      <c r="AZ471" s="76"/>
      <c r="BA471" s="76"/>
      <c r="BB471" s="76"/>
      <c r="BC471" s="76"/>
      <c r="BD471" s="76"/>
      <c r="BE471" s="76"/>
      <c r="BF471" s="76"/>
      <c r="BG471" s="76"/>
      <c r="BH471" s="76"/>
      <c r="BI471" s="76"/>
      <c r="BJ471" s="76"/>
      <c r="BK471" s="76"/>
      <c r="BL471" s="76"/>
      <c r="BM471" s="76"/>
      <c r="BN471" s="76"/>
      <c r="BO471" s="76"/>
      <c r="BP471" s="76"/>
      <c r="BQ471" s="76"/>
      <c r="BR471" s="76"/>
      <c r="BS471" s="76"/>
      <c r="BT471" s="76"/>
      <c r="BU471" s="76"/>
      <c r="BV471" s="76"/>
      <c r="BW471" s="76"/>
      <c r="BX471" s="76"/>
      <c r="BY471" s="76"/>
      <c r="BZ471" s="76"/>
      <c r="CA471" s="76"/>
      <c r="CB471" s="76"/>
      <c r="CC471" s="76"/>
      <c r="CD471" s="76"/>
      <c r="CE471" s="76"/>
      <c r="CF471" s="76"/>
      <c r="CG471" s="76"/>
      <c r="CH471" s="76"/>
      <c r="CI471" s="76"/>
      <c r="CJ471" s="76"/>
      <c r="CK471" s="76"/>
      <c r="CL471" s="76"/>
      <c r="CM471" s="76"/>
      <c r="CN471" s="76"/>
      <c r="CO471" s="76"/>
      <c r="CP471" s="76"/>
      <c r="CQ471" s="76"/>
      <c r="CR471" s="76"/>
      <c r="CS471" s="76"/>
      <c r="CT471" s="76"/>
      <c r="CU471" s="76"/>
      <c r="CV471" s="76"/>
      <c r="CW471" s="76"/>
      <c r="CX471" s="76"/>
      <c r="DJ471" s="71"/>
      <c r="DK471" s="71"/>
      <c r="DL471" s="71"/>
      <c r="DM471" s="71"/>
      <c r="DN471" s="71"/>
      <c r="DO471" s="71"/>
      <c r="DP471" s="71"/>
      <c r="DQ471" s="71"/>
      <c r="DR471" s="71"/>
      <c r="DS471" s="71"/>
      <c r="DT471" s="71"/>
      <c r="DU471" s="71"/>
      <c r="DV471" s="71"/>
      <c r="DW471" s="71"/>
      <c r="DX471" s="71"/>
    </row>
    <row r="472" spans="1:161">
      <c r="A472" s="159"/>
      <c r="B472" s="160" t="s">
        <v>39</v>
      </c>
      <c r="C472" s="161"/>
      <c r="D472" s="142">
        <v>0.2</v>
      </c>
      <c r="E472" s="84">
        <v>0.2</v>
      </c>
      <c r="F472" s="142"/>
      <c r="G472" s="84"/>
      <c r="H472" s="142"/>
      <c r="I472" s="137"/>
      <c r="J472" s="89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  <c r="AA472" s="76"/>
      <c r="AB472" s="76"/>
      <c r="AC472" s="76"/>
      <c r="AD472" s="76"/>
      <c r="AE472" s="76"/>
      <c r="AF472" s="76"/>
      <c r="AG472" s="76"/>
      <c r="AH472" s="76"/>
      <c r="AI472" s="76"/>
      <c r="AJ472" s="76"/>
      <c r="AK472" s="76"/>
      <c r="AL472" s="76"/>
      <c r="AM472" s="76"/>
      <c r="AN472" s="76"/>
      <c r="AO472" s="76"/>
      <c r="AP472" s="76"/>
      <c r="AQ472" s="76"/>
      <c r="AR472" s="76"/>
      <c r="AS472" s="76"/>
      <c r="AT472" s="76"/>
      <c r="AU472" s="76"/>
      <c r="AV472" s="76"/>
      <c r="AW472" s="76"/>
      <c r="AX472" s="76"/>
      <c r="AY472" s="76"/>
      <c r="AZ472" s="76"/>
      <c r="BA472" s="76"/>
      <c r="BB472" s="76"/>
      <c r="BC472" s="76"/>
      <c r="BD472" s="76"/>
      <c r="BE472" s="76"/>
      <c r="BF472" s="76"/>
      <c r="BG472" s="76"/>
      <c r="BH472" s="76"/>
      <c r="BI472" s="76"/>
      <c r="BJ472" s="76"/>
      <c r="BK472" s="76"/>
      <c r="BL472" s="76"/>
      <c r="BM472" s="76"/>
      <c r="BN472" s="76"/>
      <c r="BO472" s="76"/>
      <c r="BP472" s="76"/>
      <c r="BQ472" s="76"/>
      <c r="BR472" s="76"/>
      <c r="BS472" s="76"/>
      <c r="BT472" s="76"/>
      <c r="BU472" s="76"/>
      <c r="BV472" s="76"/>
      <c r="BW472" s="76"/>
      <c r="BX472" s="76"/>
      <c r="BY472" s="76"/>
      <c r="BZ472" s="76"/>
      <c r="CA472" s="76"/>
      <c r="CB472" s="76"/>
      <c r="CC472" s="76"/>
      <c r="CD472" s="76"/>
      <c r="CE472" s="76"/>
      <c r="CF472" s="76"/>
      <c r="CG472" s="76"/>
      <c r="CH472" s="76"/>
      <c r="CI472" s="76"/>
      <c r="CJ472" s="76"/>
      <c r="CK472" s="76"/>
      <c r="CL472" s="76"/>
      <c r="CM472" s="76"/>
      <c r="CN472" s="76"/>
      <c r="CO472" s="76"/>
      <c r="CP472" s="76"/>
      <c r="CQ472" s="76"/>
      <c r="CR472" s="76"/>
      <c r="CS472" s="76"/>
      <c r="CT472" s="76"/>
      <c r="CU472" s="76"/>
      <c r="CV472" s="76"/>
      <c r="CW472" s="76"/>
      <c r="CX472" s="76"/>
      <c r="DJ472" s="71"/>
      <c r="DK472" s="71"/>
      <c r="DL472" s="71"/>
      <c r="DM472" s="71"/>
      <c r="DN472" s="71"/>
      <c r="DO472" s="71"/>
      <c r="DP472" s="71"/>
      <c r="DQ472" s="71"/>
      <c r="DR472" s="71"/>
      <c r="DS472" s="71"/>
      <c r="DT472" s="71"/>
      <c r="DU472" s="71"/>
      <c r="DV472" s="71"/>
      <c r="DW472" s="71"/>
      <c r="DX472" s="71"/>
    </row>
    <row r="473" spans="1:161" s="26" customFormat="1" ht="30">
      <c r="A473" s="159" t="s">
        <v>429</v>
      </c>
      <c r="B473" s="81"/>
      <c r="C473" s="82" t="s">
        <v>205</v>
      </c>
      <c r="D473" s="137"/>
      <c r="E473" s="84"/>
      <c r="F473" s="137">
        <v>3.56</v>
      </c>
      <c r="G473" s="84">
        <v>4.5</v>
      </c>
      <c r="H473" s="83">
        <v>23.6</v>
      </c>
      <c r="I473" s="137">
        <v>149</v>
      </c>
      <c r="J473" s="224" t="s">
        <v>339</v>
      </c>
      <c r="K473" s="89"/>
      <c r="L473" s="75"/>
      <c r="M473" s="75"/>
      <c r="N473" s="75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  <c r="CU473" s="71"/>
      <c r="CV473" s="71"/>
      <c r="CW473" s="71"/>
      <c r="CX473" s="71"/>
      <c r="CY473" s="71"/>
      <c r="CZ473" s="71"/>
      <c r="DA473" s="71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</row>
    <row r="474" spans="1:161" s="26" customFormat="1">
      <c r="A474" s="159"/>
      <c r="B474" s="160" t="s">
        <v>142</v>
      </c>
      <c r="C474" s="209"/>
      <c r="D474" s="161">
        <v>17.100000000000001</v>
      </c>
      <c r="E474" s="210">
        <v>17.100000000000001</v>
      </c>
      <c r="F474" s="193"/>
      <c r="G474" s="193"/>
      <c r="H474" s="193"/>
      <c r="I474" s="193"/>
      <c r="J474" s="221"/>
      <c r="K474" s="197"/>
      <c r="L474" s="103"/>
      <c r="M474" s="103"/>
      <c r="N474" s="103"/>
      <c r="O474" s="103"/>
      <c r="P474" s="103"/>
      <c r="Q474" s="103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1"/>
      <c r="CV474" s="71"/>
      <c r="CW474" s="71"/>
      <c r="CX474" s="71"/>
      <c r="CY474" s="71"/>
      <c r="CZ474" s="71"/>
      <c r="DA474" s="71"/>
    </row>
    <row r="475" spans="1:161" s="26" customFormat="1">
      <c r="A475" s="159"/>
      <c r="B475" s="160" t="s">
        <v>33</v>
      </c>
      <c r="C475" s="209"/>
      <c r="D475" s="161">
        <v>1.79</v>
      </c>
      <c r="E475" s="210">
        <v>1.5</v>
      </c>
      <c r="F475" s="192"/>
      <c r="G475" s="192"/>
      <c r="H475" s="219"/>
      <c r="I475" s="192"/>
      <c r="J475" s="221"/>
      <c r="K475" s="197"/>
      <c r="L475" s="103"/>
      <c r="M475" s="103"/>
      <c r="N475" s="103"/>
      <c r="O475" s="103"/>
      <c r="P475" s="103"/>
      <c r="Q475" s="103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  <c r="CU475" s="71"/>
      <c r="CV475" s="71"/>
      <c r="CW475" s="71"/>
      <c r="CX475" s="71"/>
      <c r="CY475" s="71"/>
      <c r="CZ475" s="71"/>
      <c r="DA475" s="71"/>
    </row>
    <row r="476" spans="1:161" s="26" customFormat="1">
      <c r="A476" s="159"/>
      <c r="B476" s="160" t="s">
        <v>51</v>
      </c>
      <c r="C476" s="209"/>
      <c r="D476" s="161">
        <v>1.5</v>
      </c>
      <c r="E476" s="210">
        <v>1.5</v>
      </c>
      <c r="F476" s="192"/>
      <c r="G476" s="192"/>
      <c r="H476" s="219"/>
      <c r="I476" s="192"/>
      <c r="J476" s="221"/>
      <c r="K476" s="197"/>
      <c r="L476" s="103"/>
      <c r="M476" s="103"/>
      <c r="N476" s="103"/>
      <c r="O476" s="103"/>
      <c r="P476" s="103"/>
      <c r="Q476" s="103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 s="71"/>
      <c r="CV476" s="71"/>
      <c r="CW476" s="71"/>
      <c r="CX476" s="71"/>
      <c r="CY476" s="71"/>
      <c r="CZ476" s="71"/>
      <c r="DA476" s="71"/>
    </row>
    <row r="477" spans="1:161" s="26" customFormat="1">
      <c r="A477" s="159"/>
      <c r="B477" s="160" t="s">
        <v>181</v>
      </c>
      <c r="C477" s="209"/>
      <c r="D477" s="161">
        <v>1.7</v>
      </c>
      <c r="E477" s="210">
        <v>1.7</v>
      </c>
      <c r="F477" s="192"/>
      <c r="G477" s="192"/>
      <c r="H477" s="219"/>
      <c r="I477" s="192"/>
      <c r="J477" s="221"/>
      <c r="K477" s="197"/>
      <c r="L477" s="103"/>
      <c r="M477" s="103"/>
      <c r="N477" s="103"/>
      <c r="O477" s="103"/>
      <c r="P477" s="103"/>
      <c r="Q477" s="103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1"/>
      <c r="CV477" s="71"/>
      <c r="CW477" s="71"/>
      <c r="CX477" s="71"/>
      <c r="CY477" s="71"/>
      <c r="CZ477" s="71"/>
      <c r="DA477" s="71"/>
    </row>
    <row r="478" spans="1:161" s="26" customFormat="1">
      <c r="A478" s="159"/>
      <c r="B478" s="160" t="s">
        <v>79</v>
      </c>
      <c r="C478" s="209"/>
      <c r="D478" s="209"/>
      <c r="E478" s="210">
        <v>20.100000000000001</v>
      </c>
      <c r="F478" s="192"/>
      <c r="G478" s="192"/>
      <c r="H478" s="219"/>
      <c r="I478" s="192"/>
      <c r="J478" s="221"/>
      <c r="K478" s="197"/>
      <c r="L478" s="103"/>
      <c r="M478" s="103"/>
      <c r="N478" s="103"/>
      <c r="O478" s="103"/>
      <c r="P478" s="103"/>
      <c r="Q478" s="103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 s="71"/>
      <c r="CV478" s="71"/>
      <c r="CW478" s="71"/>
      <c r="CX478" s="71"/>
      <c r="CY478" s="71"/>
      <c r="CZ478" s="71"/>
      <c r="DA478" s="71"/>
    </row>
    <row r="479" spans="1:161" s="26" customFormat="1">
      <c r="A479" s="136"/>
      <c r="B479" s="81" t="s">
        <v>30</v>
      </c>
      <c r="C479" s="82"/>
      <c r="D479" s="137">
        <v>100.2</v>
      </c>
      <c r="E479" s="84">
        <v>60</v>
      </c>
      <c r="F479" s="84"/>
      <c r="G479" s="83"/>
      <c r="H479" s="84"/>
      <c r="I479" s="137"/>
      <c r="J479" s="274"/>
      <c r="K479" s="89"/>
      <c r="L479" s="75"/>
      <c r="M479" s="75"/>
      <c r="N479" s="75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 s="71"/>
      <c r="CV479" s="71"/>
      <c r="CW479" s="71"/>
      <c r="CX479" s="71"/>
      <c r="CY479" s="71"/>
      <c r="CZ479" s="71"/>
      <c r="DA479" s="71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</row>
    <row r="480" spans="1:161" s="26" customFormat="1">
      <c r="A480" s="136"/>
      <c r="B480" s="81" t="s">
        <v>31</v>
      </c>
      <c r="C480" s="82"/>
      <c r="D480" s="137">
        <v>8</v>
      </c>
      <c r="E480" s="84">
        <v>8</v>
      </c>
      <c r="F480" s="84"/>
      <c r="G480" s="83"/>
      <c r="H480" s="84"/>
      <c r="I480" s="137"/>
      <c r="J480" s="274"/>
      <c r="K480" s="89"/>
      <c r="L480" s="75"/>
      <c r="M480" s="75"/>
      <c r="N480" s="75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 s="71"/>
      <c r="CV480" s="71"/>
      <c r="CW480" s="71"/>
      <c r="CX480" s="71"/>
      <c r="CY480" s="71"/>
      <c r="CZ480" s="71"/>
      <c r="DA480" s="71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</row>
    <row r="481" spans="1:118" s="26" customFormat="1">
      <c r="A481" s="136"/>
      <c r="B481" s="81" t="s">
        <v>32</v>
      </c>
      <c r="C481" s="82"/>
      <c r="D481" s="137">
        <v>10.64</v>
      </c>
      <c r="E481" s="84">
        <v>8</v>
      </c>
      <c r="F481" s="84"/>
      <c r="G481" s="83"/>
      <c r="H481" s="84"/>
      <c r="I481" s="137"/>
      <c r="J481" s="274"/>
      <c r="K481" s="89"/>
      <c r="L481" s="75"/>
      <c r="M481" s="75"/>
      <c r="N481" s="75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 s="71"/>
      <c r="CV481" s="71"/>
      <c r="CW481" s="71"/>
      <c r="CX481" s="71"/>
      <c r="CY481" s="71"/>
      <c r="CZ481" s="71"/>
      <c r="DA481" s="7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</row>
    <row r="482" spans="1:118" s="26" customFormat="1">
      <c r="A482" s="136"/>
      <c r="B482" s="81" t="s">
        <v>33</v>
      </c>
      <c r="C482" s="82"/>
      <c r="D482" s="137">
        <v>4.76</v>
      </c>
      <c r="E482" s="84">
        <v>4</v>
      </c>
      <c r="F482" s="84"/>
      <c r="G482" s="83"/>
      <c r="H482" s="84"/>
      <c r="I482" s="137"/>
      <c r="J482" s="274"/>
      <c r="K482" s="89"/>
      <c r="L482" s="75"/>
      <c r="M482" s="75"/>
      <c r="N482" s="75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1"/>
      <c r="CH482" s="71"/>
      <c r="CI482" s="71"/>
      <c r="CJ482" s="71"/>
      <c r="CK482" s="71"/>
      <c r="CL482" s="71"/>
      <c r="CM482" s="71"/>
      <c r="CN482" s="71"/>
      <c r="CO482" s="71"/>
      <c r="CP482" s="71"/>
      <c r="CQ482" s="71"/>
      <c r="CR482" s="71"/>
      <c r="CS482" s="71"/>
      <c r="CT482" s="71"/>
      <c r="CU482" s="71"/>
      <c r="CV482" s="71"/>
      <c r="CW482" s="71"/>
      <c r="CX482" s="71"/>
      <c r="CY482" s="71"/>
      <c r="CZ482" s="71"/>
      <c r="DA482" s="71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</row>
    <row r="483" spans="1:118" s="26" customFormat="1">
      <c r="A483" s="136"/>
      <c r="B483" s="81" t="s">
        <v>34</v>
      </c>
      <c r="C483" s="82"/>
      <c r="D483" s="137">
        <v>3</v>
      </c>
      <c r="E483" s="84">
        <v>3</v>
      </c>
      <c r="F483" s="84"/>
      <c r="G483" s="83"/>
      <c r="H483" s="84"/>
      <c r="I483" s="137"/>
      <c r="J483" s="274"/>
      <c r="K483" s="89"/>
      <c r="L483" s="75"/>
      <c r="M483" s="75"/>
      <c r="N483" s="75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1"/>
      <c r="CG483" s="71"/>
      <c r="CH483" s="71"/>
      <c r="CI483" s="71"/>
      <c r="CJ483" s="71"/>
      <c r="CK483" s="71"/>
      <c r="CL483" s="71"/>
      <c r="CM483" s="71"/>
      <c r="CN483" s="71"/>
      <c r="CO483" s="71"/>
      <c r="CP483" s="71"/>
      <c r="CQ483" s="71"/>
      <c r="CR483" s="71"/>
      <c r="CS483" s="71"/>
      <c r="CT483" s="71"/>
      <c r="CU483" s="71"/>
      <c r="CV483" s="71"/>
      <c r="CW483" s="71"/>
      <c r="CX483" s="71"/>
      <c r="CY483" s="71"/>
      <c r="CZ483" s="71"/>
      <c r="DA483" s="71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</row>
    <row r="484" spans="1:118" s="26" customFormat="1">
      <c r="A484" s="136"/>
      <c r="B484" s="81" t="s">
        <v>35</v>
      </c>
      <c r="C484" s="82"/>
      <c r="D484" s="137">
        <v>21.84</v>
      </c>
      <c r="E484" s="84">
        <v>12</v>
      </c>
      <c r="F484" s="84"/>
      <c r="G484" s="83"/>
      <c r="H484" s="84"/>
      <c r="I484" s="137"/>
      <c r="J484" s="274"/>
      <c r="K484" s="89"/>
      <c r="L484" s="75"/>
      <c r="M484" s="75"/>
      <c r="N484" s="75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1"/>
      <c r="CG484" s="71"/>
      <c r="CH484" s="71"/>
      <c r="CI484" s="71"/>
      <c r="CJ484" s="71"/>
      <c r="CK484" s="71"/>
      <c r="CL484" s="71"/>
      <c r="CM484" s="71"/>
      <c r="CN484" s="71"/>
      <c r="CO484" s="71"/>
      <c r="CP484" s="71"/>
      <c r="CQ484" s="71"/>
      <c r="CR484" s="71"/>
      <c r="CS484" s="71"/>
      <c r="CT484" s="71"/>
      <c r="CU484" s="71"/>
      <c r="CV484" s="71"/>
      <c r="CW484" s="71"/>
      <c r="CX484" s="71"/>
      <c r="CY484" s="71"/>
      <c r="CZ484" s="71"/>
      <c r="DA484" s="71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</row>
    <row r="485" spans="1:118" s="26" customFormat="1">
      <c r="A485" s="136"/>
      <c r="B485" s="81" t="s">
        <v>36</v>
      </c>
      <c r="C485" s="82"/>
      <c r="D485" s="137">
        <v>5</v>
      </c>
      <c r="E485" s="84">
        <v>5</v>
      </c>
      <c r="F485" s="84"/>
      <c r="G485" s="83"/>
      <c r="H485" s="84"/>
      <c r="I485" s="137"/>
      <c r="J485" s="274"/>
      <c r="K485" s="89"/>
      <c r="L485" s="75"/>
      <c r="M485" s="75"/>
      <c r="N485" s="75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1"/>
      <c r="CG485" s="71"/>
      <c r="CH485" s="71"/>
      <c r="CI485" s="71"/>
      <c r="CJ485" s="71"/>
      <c r="CK485" s="71"/>
      <c r="CL485" s="71"/>
      <c r="CM485" s="71"/>
      <c r="CN485" s="71"/>
      <c r="CO485" s="71"/>
      <c r="CP485" s="71"/>
      <c r="CQ485" s="71"/>
      <c r="CR485" s="71"/>
      <c r="CS485" s="71"/>
      <c r="CT485" s="71"/>
      <c r="CU485" s="71"/>
      <c r="CV485" s="71"/>
      <c r="CW485" s="71"/>
      <c r="CX485" s="71"/>
      <c r="CY485" s="71"/>
      <c r="CZ485" s="71"/>
      <c r="DA485" s="71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</row>
    <row r="486" spans="1:118" s="26" customFormat="1">
      <c r="A486" s="136"/>
      <c r="B486" s="81" t="s">
        <v>19</v>
      </c>
      <c r="C486" s="82"/>
      <c r="D486" s="137">
        <v>1</v>
      </c>
      <c r="E486" s="84">
        <v>1</v>
      </c>
      <c r="F486" s="84"/>
      <c r="G486" s="83"/>
      <c r="H486" s="84"/>
      <c r="I486" s="137"/>
      <c r="J486" s="274"/>
      <c r="K486" s="89"/>
      <c r="L486" s="75"/>
      <c r="M486" s="75"/>
      <c r="N486" s="75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1"/>
      <c r="CG486" s="71"/>
      <c r="CH486" s="71"/>
      <c r="CI486" s="71"/>
      <c r="CJ486" s="71"/>
      <c r="CK486" s="71"/>
      <c r="CL486" s="71"/>
      <c r="CM486" s="71"/>
      <c r="CN486" s="71"/>
      <c r="CO486" s="71"/>
      <c r="CP486" s="71"/>
      <c r="CQ486" s="71"/>
      <c r="CR486" s="71"/>
      <c r="CS486" s="71"/>
      <c r="CT486" s="71"/>
      <c r="CU486" s="71"/>
      <c r="CV486" s="71"/>
      <c r="CW486" s="71"/>
      <c r="CX486" s="71"/>
      <c r="CY486" s="71"/>
      <c r="CZ486" s="71"/>
      <c r="DA486" s="71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</row>
    <row r="487" spans="1:118" s="26" customFormat="1">
      <c r="A487" s="136"/>
      <c r="B487" s="81" t="s">
        <v>17</v>
      </c>
      <c r="C487" s="82"/>
      <c r="D487" s="137">
        <v>152</v>
      </c>
      <c r="E487" s="84">
        <v>152</v>
      </c>
      <c r="F487" s="84"/>
      <c r="G487" s="83"/>
      <c r="H487" s="84"/>
      <c r="I487" s="137"/>
      <c r="J487" s="274"/>
      <c r="K487" s="89"/>
      <c r="L487" s="75"/>
      <c r="M487" s="75"/>
      <c r="N487" s="75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1"/>
      <c r="CG487" s="71"/>
      <c r="CH487" s="71"/>
      <c r="CI487" s="71"/>
      <c r="CJ487" s="71"/>
      <c r="CK487" s="71"/>
      <c r="CL487" s="71"/>
      <c r="CM487" s="71"/>
      <c r="CN487" s="71"/>
      <c r="CO487" s="71"/>
      <c r="CP487" s="71"/>
      <c r="CQ487" s="71"/>
      <c r="CR487" s="71"/>
      <c r="CS487" s="71"/>
      <c r="CT487" s="71"/>
      <c r="CU487" s="71"/>
      <c r="CV487" s="71"/>
      <c r="CW487" s="71"/>
      <c r="CX487" s="71"/>
      <c r="CY487" s="71"/>
      <c r="CZ487" s="71"/>
      <c r="DA487" s="71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</row>
    <row r="488" spans="1:118" s="26" customFormat="1">
      <c r="A488" s="136" t="s">
        <v>260</v>
      </c>
      <c r="B488" s="81"/>
      <c r="C488" s="82">
        <v>70</v>
      </c>
      <c r="D488" s="83"/>
      <c r="E488" s="84"/>
      <c r="F488" s="137">
        <v>8</v>
      </c>
      <c r="G488" s="84">
        <v>10.5</v>
      </c>
      <c r="H488" s="83">
        <v>6.2</v>
      </c>
      <c r="I488" s="137">
        <v>152</v>
      </c>
      <c r="J488" s="132" t="s">
        <v>312</v>
      </c>
      <c r="K488" s="89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1"/>
      <c r="CG488" s="71"/>
      <c r="CH488" s="71"/>
      <c r="CI488" s="71"/>
      <c r="CJ488" s="71"/>
      <c r="CK488" s="71"/>
      <c r="CL488" s="71"/>
      <c r="CM488" s="71"/>
      <c r="CN488" s="71"/>
      <c r="CO488" s="71"/>
      <c r="CP488" s="71"/>
      <c r="CQ488" s="71"/>
      <c r="CR488" s="71"/>
      <c r="CS488" s="71"/>
      <c r="CT488" s="71"/>
      <c r="CU488" s="71"/>
      <c r="CV488" s="71"/>
      <c r="CW488" s="71"/>
      <c r="CX488" s="71"/>
      <c r="CY488" s="71"/>
      <c r="CZ488" s="71"/>
      <c r="DA488" s="71"/>
      <c r="DB488" s="71"/>
      <c r="DC488" s="71"/>
      <c r="DD488" s="71"/>
      <c r="DE488" s="71"/>
      <c r="DF488" s="71"/>
      <c r="DG488" s="71"/>
      <c r="DH488" s="71"/>
      <c r="DI488" s="71"/>
      <c r="DJ488"/>
    </row>
    <row r="489" spans="1:118" s="26" customFormat="1">
      <c r="A489" s="136"/>
      <c r="B489" s="81" t="s">
        <v>202</v>
      </c>
      <c r="C489" s="82"/>
      <c r="D489" s="84">
        <v>84.61</v>
      </c>
      <c r="E489" s="84">
        <v>55</v>
      </c>
      <c r="F489" s="83"/>
      <c r="G489" s="84"/>
      <c r="H489" s="84"/>
      <c r="I489" s="137"/>
      <c r="J489" s="132"/>
      <c r="K489" s="89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1"/>
      <c r="CG489" s="71"/>
      <c r="CH489" s="71"/>
      <c r="CI489" s="71"/>
      <c r="CJ489" s="71"/>
      <c r="CK489" s="71"/>
      <c r="CL489" s="71"/>
      <c r="CM489" s="71"/>
      <c r="CN489" s="71"/>
      <c r="CO489" s="71"/>
      <c r="CP489" s="71"/>
      <c r="CQ489" s="71"/>
      <c r="CR489" s="71"/>
      <c r="CS489" s="71"/>
      <c r="CT489" s="71"/>
      <c r="CU489" s="71"/>
      <c r="CV489" s="71"/>
      <c r="CW489" s="71"/>
      <c r="CX489" s="71"/>
      <c r="CY489" s="71"/>
      <c r="CZ489" s="71"/>
      <c r="DA489" s="71"/>
      <c r="DB489" s="71"/>
      <c r="DC489" s="71"/>
      <c r="DD489" s="71"/>
      <c r="DE489" s="71"/>
      <c r="DF489" s="71"/>
      <c r="DG489" s="71"/>
      <c r="DH489" s="71"/>
      <c r="DI489" s="71"/>
      <c r="DJ489"/>
    </row>
    <row r="490" spans="1:118" s="26" customFormat="1">
      <c r="A490" s="136"/>
      <c r="B490" s="81" t="s">
        <v>32</v>
      </c>
      <c r="C490" s="82"/>
      <c r="D490" s="83">
        <v>23.27</v>
      </c>
      <c r="E490" s="84">
        <v>17.5</v>
      </c>
      <c r="F490" s="84"/>
      <c r="G490" s="84"/>
      <c r="H490" s="84"/>
      <c r="I490" s="84"/>
      <c r="J490" s="132"/>
      <c r="K490" s="89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/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1"/>
      <c r="CD490" s="71"/>
      <c r="CE490" s="71"/>
      <c r="CF490" s="71"/>
      <c r="CG490" s="71"/>
      <c r="CH490" s="71"/>
      <c r="CI490" s="71"/>
      <c r="CJ490" s="71"/>
      <c r="CK490" s="71"/>
      <c r="CL490" s="71"/>
      <c r="CM490" s="71"/>
      <c r="CN490" s="71"/>
      <c r="CO490" s="71"/>
      <c r="CP490" s="71"/>
      <c r="CQ490" s="71"/>
      <c r="CR490" s="71"/>
      <c r="CS490" s="71"/>
      <c r="CT490" s="71"/>
      <c r="CU490" s="71"/>
      <c r="CV490" s="71"/>
      <c r="CW490" s="71"/>
      <c r="CX490" s="71"/>
      <c r="CY490" s="71"/>
      <c r="CZ490" s="71"/>
      <c r="DA490" s="71"/>
      <c r="DB490" s="71"/>
      <c r="DC490" s="71"/>
      <c r="DD490" s="71"/>
      <c r="DE490" s="71"/>
      <c r="DF490" s="71"/>
      <c r="DG490" s="71"/>
      <c r="DH490" s="71"/>
      <c r="DI490" s="71"/>
      <c r="DJ490"/>
    </row>
    <row r="491" spans="1:118" s="26" customFormat="1">
      <c r="A491" s="136"/>
      <c r="B491" s="81" t="s">
        <v>33</v>
      </c>
      <c r="C491" s="82"/>
      <c r="D491" s="83">
        <v>11.9</v>
      </c>
      <c r="E491" s="84">
        <v>10</v>
      </c>
      <c r="F491" s="83"/>
      <c r="G491" s="84"/>
      <c r="H491" s="83"/>
      <c r="I491" s="137"/>
      <c r="J491" s="132"/>
      <c r="K491" s="89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1"/>
      <c r="CG491" s="71"/>
      <c r="CH491" s="71"/>
      <c r="CI491" s="71"/>
      <c r="CJ491" s="71"/>
      <c r="CK491" s="71"/>
      <c r="CL491" s="71"/>
      <c r="CM491" s="71"/>
      <c r="CN491" s="71"/>
      <c r="CO491" s="71"/>
      <c r="CP491" s="71"/>
      <c r="CQ491" s="71"/>
      <c r="CR491" s="71"/>
      <c r="CS491" s="71"/>
      <c r="CT491" s="71"/>
      <c r="CU491" s="71"/>
      <c r="CV491" s="71"/>
      <c r="CW491" s="71"/>
      <c r="CX491" s="71"/>
      <c r="CY491" s="71"/>
      <c r="CZ491" s="71"/>
      <c r="DA491" s="71"/>
      <c r="DB491" s="71"/>
      <c r="DC491" s="71"/>
      <c r="DD491" s="71"/>
      <c r="DE491" s="71"/>
      <c r="DF491" s="71"/>
      <c r="DG491" s="71"/>
      <c r="DH491" s="71"/>
      <c r="DI491" s="71"/>
      <c r="DJ491"/>
    </row>
    <row r="492" spans="1:118" s="26" customFormat="1">
      <c r="A492" s="136"/>
      <c r="B492" s="81" t="s">
        <v>51</v>
      </c>
      <c r="C492" s="82"/>
      <c r="D492" s="83">
        <v>2.1</v>
      </c>
      <c r="E492" s="84">
        <v>2.1</v>
      </c>
      <c r="F492" s="83"/>
      <c r="G492" s="84"/>
      <c r="H492" s="83"/>
      <c r="I492" s="137"/>
      <c r="J492" s="132"/>
      <c r="K492" s="89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/>
      <c r="BU492" s="71"/>
      <c r="BV492" s="71"/>
      <c r="BW492" s="71"/>
      <c r="BX492" s="71"/>
      <c r="BY492" s="71"/>
      <c r="BZ492" s="71"/>
      <c r="CA492" s="71"/>
      <c r="CB492" s="71"/>
      <c r="CC492" s="71"/>
      <c r="CD492" s="71"/>
      <c r="CE492" s="71"/>
      <c r="CF492" s="71"/>
      <c r="CG492" s="71"/>
      <c r="CH492" s="71"/>
      <c r="CI492" s="71"/>
      <c r="CJ492" s="71"/>
      <c r="CK492" s="71"/>
      <c r="CL492" s="71"/>
      <c r="CM492" s="71"/>
      <c r="CN492" s="71"/>
      <c r="CO492" s="71"/>
      <c r="CP492" s="71"/>
      <c r="CQ492" s="71"/>
      <c r="CR492" s="71"/>
      <c r="CS492" s="71"/>
      <c r="CT492" s="71"/>
      <c r="CU492" s="71"/>
      <c r="CV492" s="71"/>
      <c r="CW492" s="71"/>
      <c r="CX492" s="71"/>
      <c r="CY492" s="71"/>
      <c r="CZ492" s="71"/>
      <c r="DA492" s="71"/>
      <c r="DB492" s="71"/>
      <c r="DC492" s="71"/>
      <c r="DD492" s="71"/>
      <c r="DE492" s="71"/>
      <c r="DF492" s="71"/>
      <c r="DG492" s="71"/>
      <c r="DH492" s="71"/>
      <c r="DI492" s="71"/>
      <c r="DJ492"/>
    </row>
    <row r="493" spans="1:118" s="26" customFormat="1">
      <c r="A493" s="136"/>
      <c r="B493" s="81" t="s">
        <v>39</v>
      </c>
      <c r="C493" s="82"/>
      <c r="D493" s="83">
        <v>0.6</v>
      </c>
      <c r="E493" s="84">
        <v>0.6</v>
      </c>
      <c r="F493" s="83"/>
      <c r="G493" s="84"/>
      <c r="H493" s="83"/>
      <c r="I493" s="137"/>
      <c r="J493" s="132"/>
      <c r="K493" s="89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1"/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1"/>
      <c r="CG493" s="71"/>
      <c r="CH493" s="71"/>
      <c r="CI493" s="71"/>
      <c r="CJ493" s="71"/>
      <c r="CK493" s="71"/>
      <c r="CL493" s="71"/>
      <c r="CM493" s="71"/>
      <c r="CN493" s="71"/>
      <c r="CO493" s="71"/>
      <c r="CP493" s="71"/>
      <c r="CQ493" s="71"/>
      <c r="CR493" s="71"/>
      <c r="CS493" s="71"/>
      <c r="CT493" s="71"/>
      <c r="CU493" s="71"/>
      <c r="CV493" s="71"/>
      <c r="CW493" s="71"/>
      <c r="CX493" s="71"/>
      <c r="CY493" s="71"/>
      <c r="CZ493" s="71"/>
      <c r="DA493" s="71"/>
      <c r="DB493" s="71"/>
      <c r="DC493" s="71"/>
      <c r="DD493" s="71"/>
      <c r="DE493" s="71"/>
      <c r="DF493" s="71"/>
      <c r="DG493" s="71"/>
      <c r="DH493" s="71"/>
      <c r="DI493" s="71"/>
      <c r="DJ493"/>
    </row>
    <row r="494" spans="1:118" s="26" customFormat="1">
      <c r="A494" s="136"/>
      <c r="B494" s="81" t="s">
        <v>40</v>
      </c>
      <c r="C494" s="82"/>
      <c r="D494" s="83">
        <v>6</v>
      </c>
      <c r="E494" s="84">
        <v>6</v>
      </c>
      <c r="F494" s="83"/>
      <c r="G494" s="84"/>
      <c r="H494" s="83"/>
      <c r="I494" s="137"/>
      <c r="J494" s="132"/>
      <c r="K494" s="89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1"/>
      <c r="CF494" s="71"/>
      <c r="CG494" s="71"/>
      <c r="CH494" s="71"/>
      <c r="CI494" s="71"/>
      <c r="CJ494" s="71"/>
      <c r="CK494" s="71"/>
      <c r="CL494" s="71"/>
      <c r="CM494" s="71"/>
      <c r="CN494" s="71"/>
      <c r="CO494" s="71"/>
      <c r="CP494" s="71"/>
      <c r="CQ494" s="71"/>
      <c r="CR494" s="71"/>
      <c r="CS494" s="71"/>
      <c r="CT494" s="71"/>
      <c r="CU494" s="71"/>
      <c r="CV494" s="71"/>
      <c r="CW494" s="71"/>
      <c r="CX494" s="71"/>
      <c r="CY494" s="71"/>
      <c r="CZ494" s="71"/>
      <c r="DA494" s="71"/>
      <c r="DB494" s="71"/>
      <c r="DC494" s="71"/>
      <c r="DD494" s="71"/>
      <c r="DE494" s="71"/>
      <c r="DF494" s="71"/>
      <c r="DG494" s="71"/>
      <c r="DH494" s="71"/>
      <c r="DI494" s="71"/>
      <c r="DJ494"/>
    </row>
    <row r="495" spans="1:118" s="26" customFormat="1">
      <c r="A495" s="136"/>
      <c r="B495" s="81" t="s">
        <v>79</v>
      </c>
      <c r="C495" s="82"/>
      <c r="D495" s="83"/>
      <c r="E495" s="84">
        <v>81</v>
      </c>
      <c r="F495" s="83"/>
      <c r="G495" s="84"/>
      <c r="H495" s="83"/>
      <c r="I495" s="137"/>
      <c r="J495" s="132"/>
      <c r="K495" s="89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1"/>
      <c r="BR495" s="71"/>
      <c r="BS495" s="71"/>
      <c r="BT495" s="71"/>
      <c r="BU495" s="71"/>
      <c r="BV495" s="71"/>
      <c r="BW495" s="71"/>
      <c r="BX495" s="71"/>
      <c r="BY495" s="71"/>
      <c r="BZ495" s="71"/>
      <c r="CA495" s="71"/>
      <c r="CB495" s="71"/>
      <c r="CC495" s="71"/>
      <c r="CD495" s="71"/>
      <c r="CE495" s="71"/>
      <c r="CF495" s="71"/>
      <c r="CG495" s="71"/>
      <c r="CH495" s="71"/>
      <c r="CI495" s="71"/>
      <c r="CJ495" s="71"/>
      <c r="CK495" s="71"/>
      <c r="CL495" s="71"/>
      <c r="CM495" s="71"/>
      <c r="CN495" s="71"/>
      <c r="CO495" s="71"/>
      <c r="CP495" s="71"/>
      <c r="CQ495" s="71"/>
      <c r="CR495" s="71"/>
      <c r="CS495" s="71"/>
      <c r="CT495" s="71"/>
      <c r="CU495" s="71"/>
      <c r="CV495" s="71"/>
      <c r="CW495" s="71"/>
      <c r="CX495" s="71"/>
      <c r="CY495" s="71"/>
      <c r="CZ495" s="71"/>
      <c r="DA495" s="71"/>
      <c r="DB495" s="71"/>
      <c r="DC495" s="71"/>
      <c r="DD495" s="71"/>
      <c r="DE495" s="71"/>
      <c r="DF495" s="71"/>
      <c r="DG495" s="71"/>
      <c r="DH495" s="71"/>
      <c r="DI495" s="71"/>
      <c r="DJ495"/>
    </row>
    <row r="496" spans="1:118" s="26" customFormat="1">
      <c r="A496" s="136"/>
      <c r="B496" s="81" t="s">
        <v>34</v>
      </c>
      <c r="C496" s="82"/>
      <c r="D496" s="83">
        <v>2</v>
      </c>
      <c r="E496" s="84">
        <v>2</v>
      </c>
      <c r="F496" s="83"/>
      <c r="G496" s="84"/>
      <c r="H496" s="83"/>
      <c r="I496" s="137"/>
      <c r="J496" s="132"/>
      <c r="K496" s="89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/>
      <c r="AI496" s="71"/>
      <c r="AJ496" s="71"/>
      <c r="AK496" s="71"/>
      <c r="AL496" s="71"/>
      <c r="AM496" s="71"/>
      <c r="AN496" s="71"/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/>
      <c r="BQ496" s="71"/>
      <c r="BR496" s="71"/>
      <c r="BS496" s="71"/>
      <c r="BT496" s="71"/>
      <c r="BU496" s="71"/>
      <c r="BV496" s="71"/>
      <c r="BW496" s="71"/>
      <c r="BX496" s="71"/>
      <c r="BY496" s="71"/>
      <c r="BZ496" s="71"/>
      <c r="CA496" s="71"/>
      <c r="CB496" s="71"/>
      <c r="CC496" s="71"/>
      <c r="CD496" s="71"/>
      <c r="CE496" s="71"/>
      <c r="CF496" s="71"/>
      <c r="CG496" s="71"/>
      <c r="CH496" s="71"/>
      <c r="CI496" s="71"/>
      <c r="CJ496" s="71"/>
      <c r="CK496" s="71"/>
      <c r="CL496" s="71"/>
      <c r="CM496" s="71"/>
      <c r="CN496" s="71"/>
      <c r="CO496" s="71"/>
      <c r="CP496" s="71"/>
      <c r="CQ496" s="71"/>
      <c r="CR496" s="71"/>
      <c r="CS496" s="71"/>
      <c r="CT496" s="71"/>
      <c r="CU496" s="71"/>
      <c r="CV496" s="71"/>
      <c r="CW496" s="71"/>
      <c r="CX496" s="71"/>
      <c r="CY496" s="71"/>
      <c r="CZ496" s="71"/>
      <c r="DA496" s="71"/>
      <c r="DB496" s="71"/>
      <c r="DC496" s="71"/>
      <c r="DD496" s="71"/>
      <c r="DE496" s="71"/>
      <c r="DF496" s="71"/>
      <c r="DG496" s="71"/>
      <c r="DH496" s="71"/>
      <c r="DI496" s="71"/>
      <c r="DJ496"/>
    </row>
    <row r="497" spans="1:161" s="35" customFormat="1">
      <c r="A497" s="136" t="s">
        <v>103</v>
      </c>
      <c r="B497" s="81"/>
      <c r="C497" s="82">
        <v>130</v>
      </c>
      <c r="D497" s="83"/>
      <c r="E497" s="84"/>
      <c r="F497" s="83">
        <v>4.8</v>
      </c>
      <c r="G497" s="84">
        <v>3.6</v>
      </c>
      <c r="H497" s="83">
        <v>29.4</v>
      </c>
      <c r="I497" s="137">
        <v>169</v>
      </c>
      <c r="J497" s="132" t="s">
        <v>216</v>
      </c>
      <c r="K497" s="89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  <c r="AA497" s="72"/>
      <c r="AB497" s="72"/>
      <c r="AC497" s="72"/>
      <c r="AD497" s="72"/>
      <c r="AE497" s="72"/>
      <c r="AF497" s="72"/>
      <c r="AG497" s="72"/>
      <c r="AH497" s="72"/>
      <c r="AI497" s="72"/>
      <c r="AJ497" s="72"/>
      <c r="AK497" s="72"/>
      <c r="AL497" s="72"/>
      <c r="AM497" s="72"/>
      <c r="AN497" s="72"/>
      <c r="AO497" s="72"/>
      <c r="AP497" s="72"/>
      <c r="AQ497" s="72"/>
      <c r="AR497" s="72"/>
      <c r="AS497" s="72"/>
      <c r="AT497" s="72"/>
      <c r="AU497" s="72"/>
      <c r="AV497" s="72"/>
      <c r="AW497" s="72"/>
      <c r="AX497" s="72"/>
      <c r="AY497" s="72"/>
      <c r="AZ497" s="72"/>
      <c r="BA497" s="72"/>
      <c r="BB497" s="72"/>
      <c r="BC497" s="72"/>
      <c r="BD497" s="72"/>
      <c r="BE497" s="72"/>
      <c r="BF497" s="72"/>
      <c r="BG497" s="72"/>
      <c r="BH497" s="72"/>
      <c r="BI497" s="72"/>
      <c r="BJ497" s="72"/>
      <c r="BK497" s="72"/>
      <c r="BL497" s="72"/>
      <c r="BM497" s="72"/>
      <c r="BN497" s="72"/>
      <c r="BO497" s="72"/>
      <c r="BP497" s="72"/>
      <c r="BQ497" s="72"/>
      <c r="BR497" s="72"/>
      <c r="BS497" s="72"/>
      <c r="BT497" s="72"/>
      <c r="BU497" s="72"/>
      <c r="BV497" s="72"/>
      <c r="BW497" s="72"/>
      <c r="BX497" s="72"/>
      <c r="BY497" s="72"/>
      <c r="BZ497" s="72"/>
      <c r="CA497" s="72"/>
      <c r="CB497" s="72"/>
      <c r="CC497" s="72"/>
      <c r="CD497" s="72"/>
      <c r="CE497" s="72"/>
      <c r="CF497" s="72"/>
      <c r="CG497" s="72"/>
      <c r="CH497" s="72"/>
      <c r="CI497" s="72"/>
      <c r="CJ497" s="72"/>
      <c r="CK497" s="72"/>
      <c r="CL497" s="72"/>
      <c r="CM497" s="72"/>
      <c r="CN497" s="72"/>
      <c r="CO497" s="72"/>
      <c r="CP497" s="72"/>
      <c r="CQ497" s="72"/>
      <c r="CR497" s="72"/>
      <c r="CS497" s="72"/>
      <c r="CT497" s="72"/>
      <c r="CU497" s="72"/>
      <c r="CV497" s="72"/>
      <c r="CW497" s="72"/>
      <c r="CX497" s="72"/>
      <c r="CY497" s="72"/>
      <c r="CZ497" s="72"/>
      <c r="DA497" s="72"/>
      <c r="DB497" s="72"/>
      <c r="DC497" s="72"/>
      <c r="DD497" s="72"/>
      <c r="DE497" s="72"/>
      <c r="DF497" s="72"/>
      <c r="DG497" s="72"/>
      <c r="DH497" s="72"/>
      <c r="DI497" s="72"/>
      <c r="DJ497" s="27"/>
      <c r="DK497" s="27"/>
      <c r="DL497" s="27"/>
      <c r="DM497" s="27"/>
      <c r="DN497" s="27"/>
      <c r="DO497" s="27"/>
      <c r="DP497" s="27"/>
      <c r="DQ497" s="27"/>
      <c r="DR497" s="27"/>
      <c r="DS497" s="27"/>
      <c r="DT497" s="27"/>
      <c r="DU497" s="27"/>
      <c r="DV497" s="27"/>
      <c r="DW497" s="27"/>
      <c r="DX497" s="27"/>
      <c r="DY497" s="27"/>
      <c r="DZ497" s="27"/>
      <c r="EA497" s="27"/>
      <c r="EB497" s="27"/>
      <c r="EC497" s="27"/>
      <c r="ED497" s="27"/>
      <c r="EE497" s="27"/>
      <c r="EF497" s="27"/>
      <c r="EG497" s="27"/>
      <c r="EH497" s="27"/>
      <c r="EI497" s="27"/>
      <c r="EJ497" s="27"/>
      <c r="EK497" s="27"/>
      <c r="EL497" s="27"/>
      <c r="EM497" s="27"/>
      <c r="EN497" s="27"/>
      <c r="EO497" s="27"/>
      <c r="EP497" s="27"/>
      <c r="EQ497" s="27"/>
      <c r="ER497" s="27"/>
      <c r="ES497" s="27"/>
      <c r="ET497" s="27"/>
      <c r="EU497" s="27"/>
      <c r="EV497" s="27"/>
      <c r="EW497" s="27"/>
      <c r="EX497" s="27"/>
      <c r="EY497" s="27"/>
      <c r="EZ497" s="27"/>
      <c r="FA497" s="27"/>
      <c r="FB497" s="27"/>
      <c r="FC497" s="27"/>
      <c r="FD497" s="27"/>
      <c r="FE497" s="27"/>
    </row>
    <row r="498" spans="1:161" s="35" customFormat="1">
      <c r="A498" s="136"/>
      <c r="B498" s="81" t="s">
        <v>104</v>
      </c>
      <c r="C498" s="82"/>
      <c r="D498" s="83">
        <v>45.5</v>
      </c>
      <c r="E498" s="84">
        <v>45.5</v>
      </c>
      <c r="F498" s="83"/>
      <c r="G498" s="84"/>
      <c r="H498" s="83"/>
      <c r="I498" s="137"/>
      <c r="J498" s="132"/>
      <c r="K498" s="89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  <c r="AO498" s="72"/>
      <c r="AP498" s="72"/>
      <c r="AQ498" s="72"/>
      <c r="AR498" s="72"/>
      <c r="AS498" s="72"/>
      <c r="AT498" s="72"/>
      <c r="AU498" s="72"/>
      <c r="AV498" s="72"/>
      <c r="AW498" s="72"/>
      <c r="AX498" s="72"/>
      <c r="AY498" s="72"/>
      <c r="AZ498" s="72"/>
      <c r="BA498" s="72"/>
      <c r="BB498" s="72"/>
      <c r="BC498" s="72"/>
      <c r="BD498" s="72"/>
      <c r="BE498" s="72"/>
      <c r="BF498" s="72"/>
      <c r="BG498" s="72"/>
      <c r="BH498" s="72"/>
      <c r="BI498" s="72"/>
      <c r="BJ498" s="72"/>
      <c r="BK498" s="72"/>
      <c r="BL498" s="72"/>
      <c r="BM498" s="72"/>
      <c r="BN498" s="72"/>
      <c r="BO498" s="72"/>
      <c r="BP498" s="72"/>
      <c r="BQ498" s="72"/>
      <c r="BR498" s="72"/>
      <c r="BS498" s="72"/>
      <c r="BT498" s="72"/>
      <c r="BU498" s="72"/>
      <c r="BV498" s="72"/>
      <c r="BW498" s="72"/>
      <c r="BX498" s="72"/>
      <c r="BY498" s="72"/>
      <c r="BZ498" s="72"/>
      <c r="CA498" s="72"/>
      <c r="CB498" s="72"/>
      <c r="CC498" s="72"/>
      <c r="CD498" s="72"/>
      <c r="CE498" s="72"/>
      <c r="CF498" s="72"/>
      <c r="CG498" s="72"/>
      <c r="CH498" s="72"/>
      <c r="CI498" s="72"/>
      <c r="CJ498" s="72"/>
      <c r="CK498" s="72"/>
      <c r="CL498" s="72"/>
      <c r="CM498" s="72"/>
      <c r="CN498" s="72"/>
      <c r="CO498" s="72"/>
      <c r="CP498" s="72"/>
      <c r="CQ498" s="72"/>
      <c r="CR498" s="72"/>
      <c r="CS498" s="72"/>
      <c r="CT498" s="72"/>
      <c r="CU498" s="72"/>
      <c r="CV498" s="72"/>
      <c r="CW498" s="72"/>
      <c r="CX498" s="72"/>
      <c r="CY498" s="72"/>
      <c r="CZ498" s="72"/>
      <c r="DA498" s="72"/>
      <c r="DB498" s="72"/>
      <c r="DC498" s="72"/>
      <c r="DD498" s="72"/>
      <c r="DE498" s="72"/>
      <c r="DF498" s="72"/>
      <c r="DG498" s="72"/>
      <c r="DH498" s="72"/>
      <c r="DI498" s="72"/>
      <c r="DJ498" s="27"/>
      <c r="DK498" s="27"/>
      <c r="DL498" s="27"/>
      <c r="DM498" s="27"/>
      <c r="DN498" s="27"/>
      <c r="DO498" s="27"/>
      <c r="DP498" s="27"/>
      <c r="DQ498" s="27"/>
      <c r="DR498" s="27"/>
      <c r="DS498" s="27"/>
      <c r="DT498" s="27"/>
      <c r="DU498" s="27"/>
      <c r="DV498" s="27"/>
      <c r="DW498" s="27"/>
      <c r="DX498" s="27"/>
      <c r="DY498" s="27"/>
      <c r="DZ498" s="27"/>
      <c r="EA498" s="27"/>
      <c r="EB498" s="27"/>
      <c r="EC498" s="27"/>
      <c r="ED498" s="27"/>
      <c r="EE498" s="27"/>
      <c r="EF498" s="27"/>
      <c r="EG498" s="27"/>
      <c r="EH498" s="27"/>
      <c r="EI498" s="27"/>
      <c r="EJ498" s="27"/>
      <c r="EK498" s="27"/>
      <c r="EL498" s="27"/>
      <c r="EM498" s="27"/>
      <c r="EN498" s="27"/>
      <c r="EO498" s="27"/>
      <c r="EP498" s="27"/>
      <c r="EQ498" s="27"/>
      <c r="ER498" s="27"/>
      <c r="ES498" s="27"/>
      <c r="ET498" s="27"/>
      <c r="EU498" s="27"/>
      <c r="EV498" s="27"/>
      <c r="EW498" s="27"/>
      <c r="EX498" s="27"/>
      <c r="EY498" s="27"/>
      <c r="EZ498" s="27"/>
      <c r="FA498" s="27"/>
      <c r="FB498" s="27"/>
      <c r="FC498" s="27"/>
      <c r="FD498" s="27"/>
      <c r="FE498" s="27"/>
    </row>
    <row r="499" spans="1:161" s="35" customFormat="1">
      <c r="A499" s="136"/>
      <c r="B499" s="81" t="s">
        <v>20</v>
      </c>
      <c r="C499" s="82"/>
      <c r="D499" s="83">
        <v>2.6</v>
      </c>
      <c r="E499" s="84">
        <v>2.6</v>
      </c>
      <c r="F499" s="83"/>
      <c r="G499" s="84"/>
      <c r="H499" s="83"/>
      <c r="I499" s="137"/>
      <c r="J499" s="136"/>
      <c r="K499" s="89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  <c r="AA499" s="72"/>
      <c r="AB499" s="72"/>
      <c r="AC499" s="72"/>
      <c r="AD499" s="72"/>
      <c r="AE499" s="72"/>
      <c r="AF499" s="72"/>
      <c r="AG499" s="72"/>
      <c r="AH499" s="72"/>
      <c r="AI499" s="72"/>
      <c r="AJ499" s="72"/>
      <c r="AK499" s="72"/>
      <c r="AL499" s="72"/>
      <c r="AM499" s="72"/>
      <c r="AN499" s="72"/>
      <c r="AO499" s="72"/>
      <c r="AP499" s="72"/>
      <c r="AQ499" s="72"/>
      <c r="AR499" s="72"/>
      <c r="AS499" s="72"/>
      <c r="AT499" s="72"/>
      <c r="AU499" s="72"/>
      <c r="AV499" s="72"/>
      <c r="AW499" s="72"/>
      <c r="AX499" s="72"/>
      <c r="AY499" s="72"/>
      <c r="AZ499" s="72"/>
      <c r="BA499" s="72"/>
      <c r="BB499" s="72"/>
      <c r="BC499" s="72"/>
      <c r="BD499" s="72"/>
      <c r="BE499" s="72"/>
      <c r="BF499" s="72"/>
      <c r="BG499" s="72"/>
      <c r="BH499" s="72"/>
      <c r="BI499" s="72"/>
      <c r="BJ499" s="72"/>
      <c r="BK499" s="72"/>
      <c r="BL499" s="72"/>
      <c r="BM499" s="72"/>
      <c r="BN499" s="72"/>
      <c r="BO499" s="72"/>
      <c r="BP499" s="72"/>
      <c r="BQ499" s="72"/>
      <c r="BR499" s="72"/>
      <c r="BS499" s="72"/>
      <c r="BT499" s="72"/>
      <c r="BU499" s="72"/>
      <c r="BV499" s="72"/>
      <c r="BW499" s="72"/>
      <c r="BX499" s="72"/>
      <c r="BY499" s="72"/>
      <c r="BZ499" s="72"/>
      <c r="CA499" s="72"/>
      <c r="CB499" s="72"/>
      <c r="CC499" s="72"/>
      <c r="CD499" s="72"/>
      <c r="CE499" s="72"/>
      <c r="CF499" s="72"/>
      <c r="CG499" s="72"/>
      <c r="CH499" s="72"/>
      <c r="CI499" s="72"/>
      <c r="CJ499" s="72"/>
      <c r="CK499" s="72"/>
      <c r="CL499" s="72"/>
      <c r="CM499" s="72"/>
      <c r="CN499" s="72"/>
      <c r="CO499" s="72"/>
      <c r="CP499" s="72"/>
      <c r="CQ499" s="72"/>
      <c r="CR499" s="72"/>
      <c r="CS499" s="72"/>
      <c r="CT499" s="72"/>
      <c r="CU499" s="72"/>
      <c r="CV499" s="72"/>
      <c r="CW499" s="72"/>
      <c r="CX499" s="72"/>
      <c r="CY499" s="72"/>
      <c r="CZ499" s="72"/>
      <c r="DA499" s="72"/>
      <c r="DB499" s="72"/>
      <c r="DC499" s="72"/>
      <c r="DD499" s="72"/>
      <c r="DE499" s="72"/>
      <c r="DF499" s="72"/>
      <c r="DG499" s="72"/>
      <c r="DH499" s="72"/>
      <c r="DI499" s="72"/>
      <c r="DJ499" s="27"/>
      <c r="DK499" s="27"/>
      <c r="DL499" s="27"/>
      <c r="DM499" s="27"/>
      <c r="DN499" s="27"/>
      <c r="DO499" s="27"/>
      <c r="DP499" s="27"/>
      <c r="DQ499" s="27"/>
      <c r="DR499" s="27"/>
      <c r="DS499" s="27"/>
      <c r="DT499" s="27"/>
      <c r="DU499" s="27"/>
      <c r="DV499" s="27"/>
      <c r="DW499" s="27"/>
      <c r="DX499" s="27"/>
      <c r="DY499" s="27"/>
      <c r="DZ499" s="27"/>
      <c r="EA499" s="27"/>
      <c r="EB499" s="27"/>
      <c r="EC499" s="27"/>
      <c r="ED499" s="27"/>
      <c r="EE499" s="27"/>
      <c r="EF499" s="27"/>
      <c r="EG499" s="27"/>
      <c r="EH499" s="27"/>
      <c r="EI499" s="27"/>
      <c r="EJ499" s="27"/>
      <c r="EK499" s="27"/>
      <c r="EL499" s="27"/>
      <c r="EM499" s="27"/>
      <c r="EN499" s="27"/>
      <c r="EO499" s="27"/>
      <c r="EP499" s="27"/>
      <c r="EQ499" s="27"/>
      <c r="ER499" s="27"/>
      <c r="ES499" s="27"/>
      <c r="ET499" s="27"/>
      <c r="EU499" s="27"/>
      <c r="EV499" s="27"/>
      <c r="EW499" s="27"/>
      <c r="EX499" s="27"/>
      <c r="EY499" s="27"/>
      <c r="EZ499" s="27"/>
      <c r="FA499" s="27"/>
      <c r="FB499" s="27"/>
      <c r="FC499" s="27"/>
      <c r="FD499" s="27"/>
      <c r="FE499" s="27"/>
    </row>
    <row r="500" spans="1:161" s="35" customFormat="1">
      <c r="A500" s="136"/>
      <c r="B500" s="81" t="s">
        <v>19</v>
      </c>
      <c r="C500" s="82"/>
      <c r="D500" s="83">
        <v>0.7</v>
      </c>
      <c r="E500" s="84">
        <v>0.7</v>
      </c>
      <c r="F500" s="83"/>
      <c r="G500" s="84"/>
      <c r="H500" s="83"/>
      <c r="I500" s="137"/>
      <c r="J500" s="136"/>
      <c r="K500" s="89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  <c r="AA500" s="72"/>
      <c r="AB500" s="72"/>
      <c r="AC500" s="72"/>
      <c r="AD500" s="72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  <c r="AO500" s="72"/>
      <c r="AP500" s="72"/>
      <c r="AQ500" s="72"/>
      <c r="AR500" s="72"/>
      <c r="AS500" s="72"/>
      <c r="AT500" s="72"/>
      <c r="AU500" s="72"/>
      <c r="AV500" s="72"/>
      <c r="AW500" s="72"/>
      <c r="AX500" s="72"/>
      <c r="AY500" s="72"/>
      <c r="AZ500" s="72"/>
      <c r="BA500" s="72"/>
      <c r="BB500" s="72"/>
      <c r="BC500" s="72"/>
      <c r="BD500" s="72"/>
      <c r="BE500" s="72"/>
      <c r="BF500" s="72"/>
      <c r="BG500" s="72"/>
      <c r="BH500" s="72"/>
      <c r="BI500" s="72"/>
      <c r="BJ500" s="72"/>
      <c r="BK500" s="72"/>
      <c r="BL500" s="72"/>
      <c r="BM500" s="72"/>
      <c r="BN500" s="72"/>
      <c r="BO500" s="72"/>
      <c r="BP500" s="72"/>
      <c r="BQ500" s="72"/>
      <c r="BR500" s="72"/>
      <c r="BS500" s="72"/>
      <c r="BT500" s="72"/>
      <c r="BU500" s="72"/>
      <c r="BV500" s="72"/>
      <c r="BW500" s="72"/>
      <c r="BX500" s="72"/>
      <c r="BY500" s="72"/>
      <c r="BZ500" s="72"/>
      <c r="CA500" s="72"/>
      <c r="CB500" s="72"/>
      <c r="CC500" s="72"/>
      <c r="CD500" s="72"/>
      <c r="CE500" s="72"/>
      <c r="CF500" s="72"/>
      <c r="CG500" s="72"/>
      <c r="CH500" s="72"/>
      <c r="CI500" s="72"/>
      <c r="CJ500" s="72"/>
      <c r="CK500" s="72"/>
      <c r="CL500" s="72"/>
      <c r="CM500" s="72"/>
      <c r="CN500" s="72"/>
      <c r="CO500" s="72"/>
      <c r="CP500" s="72"/>
      <c r="CQ500" s="72"/>
      <c r="CR500" s="72"/>
      <c r="CS500" s="72"/>
      <c r="CT500" s="72"/>
      <c r="CU500" s="72"/>
      <c r="CV500" s="72"/>
      <c r="CW500" s="72"/>
      <c r="CX500" s="72"/>
      <c r="CY500" s="72"/>
      <c r="CZ500" s="72"/>
      <c r="DA500" s="72"/>
      <c r="DB500" s="72"/>
      <c r="DC500" s="72"/>
      <c r="DD500" s="72"/>
      <c r="DE500" s="72"/>
      <c r="DF500" s="72"/>
      <c r="DG500" s="72"/>
      <c r="DH500" s="72"/>
      <c r="DI500" s="72"/>
      <c r="DJ500" s="27"/>
      <c r="DK500" s="27"/>
      <c r="DL500" s="27"/>
      <c r="DM500" s="27"/>
      <c r="DN500" s="27"/>
      <c r="DO500" s="27"/>
      <c r="DP500" s="27"/>
      <c r="DQ500" s="27"/>
      <c r="DR500" s="27"/>
      <c r="DS500" s="27"/>
      <c r="DT500" s="27"/>
      <c r="DU500" s="27"/>
      <c r="DV500" s="27"/>
      <c r="DW500" s="27"/>
      <c r="DX500" s="27"/>
      <c r="DY500" s="27"/>
      <c r="DZ500" s="27"/>
      <c r="EA500" s="27"/>
      <c r="EB500" s="27"/>
      <c r="EC500" s="27"/>
      <c r="ED500" s="27"/>
      <c r="EE500" s="27"/>
      <c r="EF500" s="27"/>
      <c r="EG500" s="27"/>
      <c r="EH500" s="27"/>
      <c r="EI500" s="27"/>
      <c r="EJ500" s="27"/>
      <c r="EK500" s="27"/>
      <c r="EL500" s="27"/>
      <c r="EM500" s="27"/>
      <c r="EN500" s="27"/>
      <c r="EO500" s="27"/>
      <c r="EP500" s="27"/>
      <c r="EQ500" s="27"/>
      <c r="ER500" s="27"/>
      <c r="ES500" s="27"/>
      <c r="ET500" s="27"/>
      <c r="EU500" s="27"/>
      <c r="EV500" s="27"/>
      <c r="EW500" s="27"/>
      <c r="EX500" s="27"/>
      <c r="EY500" s="27"/>
      <c r="EZ500" s="27"/>
      <c r="FA500" s="27"/>
      <c r="FB500" s="27"/>
      <c r="FC500" s="27"/>
      <c r="FD500" s="27"/>
      <c r="FE500" s="27"/>
    </row>
    <row r="501" spans="1:161" s="56" customFormat="1" ht="15.75">
      <c r="A501" s="136" t="s">
        <v>342</v>
      </c>
      <c r="B501" s="81"/>
      <c r="C501" s="82">
        <v>180</v>
      </c>
      <c r="D501" s="83"/>
      <c r="E501" s="84"/>
      <c r="F501" s="137"/>
      <c r="G501" s="84"/>
      <c r="H501" s="83">
        <v>10</v>
      </c>
      <c r="I501" s="137">
        <v>40</v>
      </c>
      <c r="J501" s="132" t="s">
        <v>347</v>
      </c>
      <c r="K501" s="89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  <c r="AA501" s="60"/>
      <c r="AB501" s="60"/>
      <c r="AC501" s="60"/>
      <c r="AD501" s="60"/>
      <c r="AE501" s="60"/>
      <c r="AF501" s="60"/>
      <c r="AG501" s="60"/>
      <c r="AH501" s="60"/>
      <c r="AI501" s="60"/>
      <c r="AJ501" s="60"/>
      <c r="AK501" s="60"/>
      <c r="AL501" s="60"/>
      <c r="AM501" s="60"/>
      <c r="AN501" s="60"/>
      <c r="AO501" s="60"/>
      <c r="AP501" s="60"/>
      <c r="AQ501" s="60"/>
      <c r="AR501" s="60"/>
      <c r="AS501" s="60"/>
      <c r="AT501" s="60"/>
      <c r="AU501" s="60"/>
      <c r="AV501" s="60"/>
      <c r="AW501" s="60"/>
      <c r="AX501" s="60"/>
      <c r="AY501" s="60"/>
      <c r="AZ501" s="60"/>
      <c r="BA501" s="60"/>
      <c r="BB501" s="60"/>
      <c r="BC501" s="60"/>
      <c r="BD501" s="60"/>
      <c r="BE501" s="60"/>
      <c r="BF501" s="60"/>
      <c r="BG501" s="60"/>
      <c r="BH501" s="60"/>
      <c r="BI501" s="60"/>
      <c r="BJ501" s="60"/>
      <c r="BK501" s="60"/>
      <c r="BL501" s="60"/>
      <c r="BM501" s="60"/>
      <c r="BN501" s="60"/>
      <c r="BO501" s="60"/>
      <c r="BP501" s="60"/>
      <c r="BQ501" s="60"/>
      <c r="BR501" s="60"/>
      <c r="BS501" s="60"/>
      <c r="BT501" s="60"/>
      <c r="BU501" s="60"/>
      <c r="BV501" s="60"/>
      <c r="BW501" s="60"/>
      <c r="BX501" s="60"/>
      <c r="BY501" s="60"/>
      <c r="BZ501" s="60"/>
      <c r="CA501" s="60"/>
      <c r="CB501" s="60"/>
      <c r="CC501" s="60"/>
      <c r="CD501" s="60"/>
      <c r="CE501" s="60"/>
      <c r="CF501" s="60"/>
      <c r="CG501" s="60"/>
      <c r="CH501" s="60"/>
      <c r="CI501" s="60"/>
      <c r="CJ501" s="60"/>
      <c r="CK501" s="60"/>
      <c r="CL501" s="60"/>
      <c r="CM501" s="60"/>
      <c r="CN501" s="60"/>
      <c r="CO501" s="60"/>
      <c r="CP501" s="60"/>
      <c r="CQ501" s="60"/>
      <c r="CR501" s="60"/>
      <c r="CS501" s="60"/>
      <c r="CT501" s="60"/>
      <c r="CU501" s="60"/>
      <c r="CV501" s="60"/>
      <c r="CW501" s="60"/>
      <c r="CX501" s="60"/>
      <c r="CY501" s="60"/>
      <c r="CZ501" s="60"/>
      <c r="DA501" s="60"/>
      <c r="DB501" s="60"/>
      <c r="DC501" s="60"/>
      <c r="DD501" s="60"/>
      <c r="DE501" s="60"/>
      <c r="DF501" s="60"/>
      <c r="DG501" s="60"/>
      <c r="DH501" s="60"/>
      <c r="DI501" s="60"/>
      <c r="DJ501" s="54"/>
    </row>
    <row r="502" spans="1:161" s="56" customFormat="1" ht="15.75">
      <c r="A502" s="136"/>
      <c r="B502" s="81" t="s">
        <v>70</v>
      </c>
      <c r="C502" s="82"/>
      <c r="D502" s="83">
        <v>21.6</v>
      </c>
      <c r="E502" s="84">
        <v>21.6</v>
      </c>
      <c r="F502" s="137"/>
      <c r="G502" s="84"/>
      <c r="H502" s="83"/>
      <c r="I502" s="137"/>
      <c r="J502" s="132"/>
      <c r="K502" s="89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  <c r="AA502" s="60"/>
      <c r="AB502" s="60"/>
      <c r="AC502" s="60"/>
      <c r="AD502" s="60"/>
      <c r="AE502" s="60"/>
      <c r="AF502" s="60"/>
      <c r="AG502" s="60"/>
      <c r="AH502" s="60"/>
      <c r="AI502" s="60"/>
      <c r="AJ502" s="60"/>
      <c r="AK502" s="60"/>
      <c r="AL502" s="60"/>
      <c r="AM502" s="60"/>
      <c r="AN502" s="60"/>
      <c r="AO502" s="60"/>
      <c r="AP502" s="60"/>
      <c r="AQ502" s="60"/>
      <c r="AR502" s="60"/>
      <c r="AS502" s="60"/>
      <c r="AT502" s="60"/>
      <c r="AU502" s="60"/>
      <c r="AV502" s="60"/>
      <c r="AW502" s="60"/>
      <c r="AX502" s="60"/>
      <c r="AY502" s="60"/>
      <c r="AZ502" s="60"/>
      <c r="BA502" s="60"/>
      <c r="BB502" s="60"/>
      <c r="BC502" s="60"/>
      <c r="BD502" s="60"/>
      <c r="BE502" s="60"/>
      <c r="BF502" s="60"/>
      <c r="BG502" s="60"/>
      <c r="BH502" s="60"/>
      <c r="BI502" s="60"/>
      <c r="BJ502" s="60"/>
      <c r="BK502" s="60"/>
      <c r="BL502" s="60"/>
      <c r="BM502" s="60"/>
      <c r="BN502" s="60"/>
      <c r="BO502" s="60"/>
      <c r="BP502" s="60"/>
      <c r="BQ502" s="60"/>
      <c r="BR502" s="60"/>
      <c r="BS502" s="60"/>
      <c r="BT502" s="60"/>
      <c r="BU502" s="60"/>
      <c r="BV502" s="60"/>
      <c r="BW502" s="60"/>
      <c r="BX502" s="60"/>
      <c r="BY502" s="60"/>
      <c r="BZ502" s="60"/>
      <c r="CA502" s="60"/>
      <c r="CB502" s="60"/>
      <c r="CC502" s="60"/>
      <c r="CD502" s="60"/>
      <c r="CE502" s="60"/>
      <c r="CF502" s="60"/>
      <c r="CG502" s="60"/>
      <c r="CH502" s="60"/>
      <c r="CI502" s="60"/>
      <c r="CJ502" s="60"/>
      <c r="CK502" s="60"/>
      <c r="CL502" s="60"/>
      <c r="CM502" s="60"/>
      <c r="CN502" s="60"/>
      <c r="CO502" s="60"/>
      <c r="CP502" s="60"/>
      <c r="CQ502" s="60"/>
      <c r="CR502" s="60"/>
      <c r="CS502" s="60"/>
      <c r="CT502" s="60"/>
      <c r="CU502" s="60"/>
      <c r="CV502" s="60"/>
      <c r="CW502" s="60"/>
      <c r="CX502" s="60"/>
      <c r="CY502" s="60"/>
      <c r="CZ502" s="60"/>
      <c r="DA502" s="60"/>
      <c r="DB502" s="60"/>
      <c r="DC502" s="60"/>
      <c r="DD502" s="60"/>
      <c r="DE502" s="60"/>
      <c r="DF502" s="60"/>
      <c r="DG502" s="60"/>
      <c r="DH502" s="60"/>
      <c r="DI502" s="60"/>
      <c r="DJ502" s="54"/>
    </row>
    <row r="503" spans="1:161" s="56" customFormat="1" ht="15.75">
      <c r="A503" s="136"/>
      <c r="B503" s="81" t="s">
        <v>52</v>
      </c>
      <c r="C503" s="82"/>
      <c r="D503" s="83">
        <v>180</v>
      </c>
      <c r="E503" s="84">
        <v>180</v>
      </c>
      <c r="F503" s="137"/>
      <c r="G503" s="84"/>
      <c r="H503" s="83"/>
      <c r="I503" s="137"/>
      <c r="J503" s="132"/>
      <c r="K503" s="89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  <c r="AA503" s="60"/>
      <c r="AB503" s="60"/>
      <c r="AC503" s="60"/>
      <c r="AD503" s="60"/>
      <c r="AE503" s="60"/>
      <c r="AF503" s="60"/>
      <c r="AG503" s="60"/>
      <c r="AH503" s="60"/>
      <c r="AI503" s="60"/>
      <c r="AJ503" s="60"/>
      <c r="AK503" s="60"/>
      <c r="AL503" s="60"/>
      <c r="AM503" s="60"/>
      <c r="AN503" s="60"/>
      <c r="AO503" s="60"/>
      <c r="AP503" s="60"/>
      <c r="AQ503" s="60"/>
      <c r="AR503" s="60"/>
      <c r="AS503" s="60"/>
      <c r="AT503" s="60"/>
      <c r="AU503" s="60"/>
      <c r="AV503" s="60"/>
      <c r="AW503" s="60"/>
      <c r="AX503" s="60"/>
      <c r="AY503" s="60"/>
      <c r="AZ503" s="60"/>
      <c r="BA503" s="60"/>
      <c r="BB503" s="60"/>
      <c r="BC503" s="60"/>
      <c r="BD503" s="60"/>
      <c r="BE503" s="60"/>
      <c r="BF503" s="60"/>
      <c r="BG503" s="60"/>
      <c r="BH503" s="60"/>
      <c r="BI503" s="60"/>
      <c r="BJ503" s="60"/>
      <c r="BK503" s="60"/>
      <c r="BL503" s="60"/>
      <c r="BM503" s="60"/>
      <c r="BN503" s="60"/>
      <c r="BO503" s="60"/>
      <c r="BP503" s="60"/>
      <c r="BQ503" s="60"/>
      <c r="BR503" s="60"/>
      <c r="BS503" s="60"/>
      <c r="BT503" s="60"/>
      <c r="BU503" s="60"/>
      <c r="BV503" s="60"/>
      <c r="BW503" s="60"/>
      <c r="BX503" s="60"/>
      <c r="BY503" s="60"/>
      <c r="BZ503" s="60"/>
      <c r="CA503" s="60"/>
      <c r="CB503" s="60"/>
      <c r="CC503" s="60"/>
      <c r="CD503" s="60"/>
      <c r="CE503" s="60"/>
      <c r="CF503" s="60"/>
      <c r="CG503" s="60"/>
      <c r="CH503" s="60"/>
      <c r="CI503" s="60"/>
      <c r="CJ503" s="60"/>
      <c r="CK503" s="60"/>
      <c r="CL503" s="60"/>
      <c r="CM503" s="60"/>
      <c r="CN503" s="60"/>
      <c r="CO503" s="60"/>
      <c r="CP503" s="60"/>
      <c r="CQ503" s="60"/>
      <c r="CR503" s="60"/>
      <c r="CS503" s="60"/>
      <c r="CT503" s="60"/>
      <c r="CU503" s="60"/>
      <c r="CV503" s="60"/>
      <c r="CW503" s="60"/>
      <c r="CX503" s="60"/>
      <c r="CY503" s="60"/>
      <c r="CZ503" s="60"/>
      <c r="DA503" s="60"/>
      <c r="DB503" s="60"/>
      <c r="DC503" s="60"/>
      <c r="DD503" s="60"/>
      <c r="DE503" s="60"/>
      <c r="DF503" s="60"/>
      <c r="DG503" s="60"/>
      <c r="DH503" s="60"/>
      <c r="DI503" s="60"/>
      <c r="DJ503" s="54"/>
    </row>
    <row r="504" spans="1:161" s="56" customFormat="1" ht="15.75">
      <c r="A504" s="136"/>
      <c r="B504" s="81" t="s">
        <v>18</v>
      </c>
      <c r="C504" s="82"/>
      <c r="D504" s="83">
        <v>5</v>
      </c>
      <c r="E504" s="84">
        <v>5</v>
      </c>
      <c r="F504" s="137"/>
      <c r="G504" s="84"/>
      <c r="H504" s="83"/>
      <c r="I504" s="137"/>
      <c r="J504" s="132"/>
      <c r="K504" s="89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  <c r="AA504" s="60"/>
      <c r="AB504" s="60"/>
      <c r="AC504" s="60"/>
      <c r="AD504" s="60"/>
      <c r="AE504" s="60"/>
      <c r="AF504" s="60"/>
      <c r="AG504" s="60"/>
      <c r="AH504" s="60"/>
      <c r="AI504" s="60"/>
      <c r="AJ504" s="60"/>
      <c r="AK504" s="60"/>
      <c r="AL504" s="60"/>
      <c r="AM504" s="60"/>
      <c r="AN504" s="60"/>
      <c r="AO504" s="60"/>
      <c r="AP504" s="60"/>
      <c r="AQ504" s="60"/>
      <c r="AR504" s="60"/>
      <c r="AS504" s="60"/>
      <c r="AT504" s="60"/>
      <c r="AU504" s="60"/>
      <c r="AV504" s="60"/>
      <c r="AW504" s="60"/>
      <c r="AX504" s="60"/>
      <c r="AY504" s="60"/>
      <c r="AZ504" s="60"/>
      <c r="BA504" s="60"/>
      <c r="BB504" s="60"/>
      <c r="BC504" s="60"/>
      <c r="BD504" s="60"/>
      <c r="BE504" s="60"/>
      <c r="BF504" s="60"/>
      <c r="BG504" s="60"/>
      <c r="BH504" s="60"/>
      <c r="BI504" s="60"/>
      <c r="BJ504" s="60"/>
      <c r="BK504" s="60"/>
      <c r="BL504" s="60"/>
      <c r="BM504" s="60"/>
      <c r="BN504" s="60"/>
      <c r="BO504" s="60"/>
      <c r="BP504" s="60"/>
      <c r="BQ504" s="60"/>
      <c r="BR504" s="60"/>
      <c r="BS504" s="60"/>
      <c r="BT504" s="60"/>
      <c r="BU504" s="60"/>
      <c r="BV504" s="60"/>
      <c r="BW504" s="60"/>
      <c r="BX504" s="60"/>
      <c r="BY504" s="60"/>
      <c r="BZ504" s="60"/>
      <c r="CA504" s="60"/>
      <c r="CB504" s="60"/>
      <c r="CC504" s="60"/>
      <c r="CD504" s="60"/>
      <c r="CE504" s="60"/>
      <c r="CF504" s="60"/>
      <c r="CG504" s="60"/>
      <c r="CH504" s="60"/>
      <c r="CI504" s="60"/>
      <c r="CJ504" s="60"/>
      <c r="CK504" s="60"/>
      <c r="CL504" s="60"/>
      <c r="CM504" s="60"/>
      <c r="CN504" s="60"/>
      <c r="CO504" s="60"/>
      <c r="CP504" s="60"/>
      <c r="CQ504" s="60"/>
      <c r="CR504" s="60"/>
      <c r="CS504" s="60"/>
      <c r="CT504" s="60"/>
      <c r="CU504" s="60"/>
      <c r="CV504" s="60"/>
      <c r="CW504" s="60"/>
      <c r="CX504" s="60"/>
      <c r="CY504" s="60"/>
      <c r="CZ504" s="60"/>
      <c r="DA504" s="60"/>
      <c r="DB504" s="60"/>
      <c r="DC504" s="60"/>
      <c r="DD504" s="60"/>
      <c r="DE504" s="60"/>
      <c r="DF504" s="60"/>
      <c r="DG504" s="60"/>
      <c r="DH504" s="60"/>
      <c r="DI504" s="60"/>
      <c r="DJ504" s="54"/>
    </row>
    <row r="505" spans="1:161" ht="15.75" thickBot="1">
      <c r="A505" s="163" t="s">
        <v>46</v>
      </c>
      <c r="B505" s="164"/>
      <c r="C505" s="165">
        <v>37.5</v>
      </c>
      <c r="D505" s="166">
        <v>37.5</v>
      </c>
      <c r="E505" s="166">
        <v>37.5</v>
      </c>
      <c r="F505" s="165">
        <v>1.8</v>
      </c>
      <c r="G505" s="165">
        <v>0.4</v>
      </c>
      <c r="H505" s="165">
        <v>18</v>
      </c>
      <c r="I505" s="165">
        <v>82.5</v>
      </c>
      <c r="J505" s="167"/>
    </row>
    <row r="506" spans="1:161" ht="23.25" customHeight="1" thickBot="1">
      <c r="A506" s="149" t="s">
        <v>26</v>
      </c>
      <c r="B506" s="150"/>
      <c r="C506" s="151">
        <v>687.5</v>
      </c>
      <c r="D506" s="168"/>
      <c r="E506" s="133"/>
      <c r="F506" s="168">
        <f>SUM(F467:F505)</f>
        <v>18.86</v>
      </c>
      <c r="G506" s="168">
        <f t="shared" ref="G506:I506" si="7">SUM(G467:G505)</f>
        <v>21.5</v>
      </c>
      <c r="H506" s="168">
        <f t="shared" si="7"/>
        <v>91.7</v>
      </c>
      <c r="I506" s="168">
        <f t="shared" si="7"/>
        <v>636</v>
      </c>
      <c r="J506" s="226"/>
    </row>
    <row r="507" spans="1:161">
      <c r="B507" s="89" t="s">
        <v>47</v>
      </c>
      <c r="C507" s="82"/>
      <c r="D507" s="81"/>
      <c r="E507" s="84"/>
      <c r="G507" s="84"/>
      <c r="I507" s="84"/>
      <c r="J507" s="172"/>
    </row>
    <row r="508" spans="1:161" s="52" customFormat="1">
      <c r="A508" s="136" t="s">
        <v>362</v>
      </c>
      <c r="B508" s="81"/>
      <c r="C508" s="198">
        <v>50</v>
      </c>
      <c r="D508" s="87"/>
      <c r="E508" s="82"/>
      <c r="F508" s="86">
        <v>3.8</v>
      </c>
      <c r="G508" s="86">
        <v>4.8</v>
      </c>
      <c r="H508" s="82">
        <v>22.3</v>
      </c>
      <c r="I508" s="86">
        <v>148</v>
      </c>
      <c r="J508" s="132" t="s">
        <v>365</v>
      </c>
      <c r="K508" s="81"/>
      <c r="L508" s="79"/>
      <c r="M508" s="79"/>
      <c r="N508" s="79"/>
      <c r="O508" s="79"/>
      <c r="P508" s="79"/>
      <c r="Q508" s="79"/>
      <c r="R508" s="79"/>
      <c r="S508" s="79"/>
      <c r="T508" s="79"/>
      <c r="U508" s="78"/>
      <c r="V508" s="78"/>
      <c r="W508" s="78"/>
      <c r="X508" s="78"/>
      <c r="Y508" s="78"/>
      <c r="Z508" s="78"/>
      <c r="AA508" s="78"/>
      <c r="AB508" s="78"/>
      <c r="AC508" s="78"/>
      <c r="AD508" s="78"/>
      <c r="AE508" s="78"/>
      <c r="AF508" s="78"/>
      <c r="AG508" s="78"/>
      <c r="AH508" s="78"/>
      <c r="AI508" s="78"/>
      <c r="AJ508" s="78"/>
      <c r="AK508" s="78"/>
      <c r="AL508" s="78"/>
      <c r="AM508" s="78"/>
      <c r="AN508" s="78"/>
      <c r="AO508" s="78"/>
      <c r="AP508" s="78"/>
      <c r="AQ508" s="78"/>
      <c r="AR508" s="78"/>
      <c r="AS508" s="78"/>
      <c r="AT508" s="78"/>
      <c r="AU508" s="78"/>
      <c r="AV508" s="78"/>
      <c r="AW508" s="78"/>
      <c r="AX508" s="78"/>
      <c r="AY508" s="78"/>
      <c r="AZ508" s="78"/>
      <c r="BA508" s="78"/>
      <c r="BB508" s="78"/>
      <c r="BC508" s="78"/>
      <c r="BD508" s="78"/>
      <c r="BE508" s="78"/>
      <c r="BF508" s="78"/>
      <c r="BG508" s="78"/>
      <c r="BH508" s="78"/>
      <c r="BI508" s="78"/>
      <c r="BJ508" s="78"/>
      <c r="BK508" s="78"/>
      <c r="BL508" s="78"/>
      <c r="BM508" s="78"/>
      <c r="BN508" s="78"/>
      <c r="BO508" s="78"/>
      <c r="BP508" s="78"/>
      <c r="BQ508" s="78"/>
      <c r="BR508" s="78"/>
      <c r="BS508" s="78"/>
      <c r="BT508" s="78"/>
      <c r="BU508" s="78"/>
      <c r="BV508" s="78"/>
      <c r="BW508" s="78"/>
      <c r="BX508" s="78"/>
      <c r="BY508" s="78"/>
      <c r="BZ508" s="78"/>
      <c r="CA508" s="78"/>
      <c r="CB508" s="78"/>
      <c r="CC508" s="78"/>
      <c r="CD508" s="78"/>
      <c r="CE508" s="78"/>
      <c r="CF508" s="78"/>
      <c r="CG508" s="78"/>
      <c r="CH508" s="78"/>
      <c r="CI508" s="78"/>
      <c r="CJ508" s="78"/>
      <c r="CK508" s="78"/>
      <c r="CL508" s="78"/>
      <c r="CM508" s="78"/>
      <c r="CN508" s="78"/>
      <c r="CO508" s="78"/>
      <c r="CP508" s="78"/>
      <c r="CQ508" s="78"/>
      <c r="CR508" s="78"/>
      <c r="CS508" s="78"/>
      <c r="CT508" s="78"/>
      <c r="CU508" s="78"/>
      <c r="CV508" s="78"/>
      <c r="CW508" s="78"/>
      <c r="CX508" s="78"/>
      <c r="CY508" s="78"/>
      <c r="CZ508" s="78"/>
      <c r="DA508" s="78"/>
      <c r="DB508" s="78"/>
      <c r="DC508" s="78"/>
      <c r="DD508" s="78"/>
      <c r="DE508" s="78"/>
      <c r="DF508" s="78"/>
      <c r="DG508" s="78"/>
      <c r="DH508" s="78"/>
      <c r="DI508" s="78"/>
      <c r="DJ508" s="28"/>
    </row>
    <row r="509" spans="1:161" s="52" customFormat="1">
      <c r="A509" s="136"/>
      <c r="B509" s="81" t="s">
        <v>43</v>
      </c>
      <c r="C509" s="227"/>
      <c r="D509" s="87">
        <v>30</v>
      </c>
      <c r="E509" s="82">
        <v>30</v>
      </c>
      <c r="F509" s="86"/>
      <c r="G509" s="86"/>
      <c r="H509" s="82"/>
      <c r="I509" s="86"/>
      <c r="J509" s="132"/>
      <c r="K509" s="81"/>
      <c r="L509" s="79"/>
      <c r="M509" s="79"/>
      <c r="N509" s="79"/>
      <c r="O509" s="79"/>
      <c r="P509" s="79"/>
      <c r="Q509" s="79"/>
      <c r="R509" s="79"/>
      <c r="S509" s="79"/>
      <c r="T509" s="79"/>
      <c r="U509" s="78"/>
      <c r="V509" s="78"/>
      <c r="W509" s="78"/>
      <c r="X509" s="78"/>
      <c r="Y509" s="78"/>
      <c r="Z509" s="78"/>
      <c r="AA509" s="78"/>
      <c r="AB509" s="78"/>
      <c r="AC509" s="78"/>
      <c r="AD509" s="78"/>
      <c r="AE509" s="78"/>
      <c r="AF509" s="78"/>
      <c r="AG509" s="78"/>
      <c r="AH509" s="78"/>
      <c r="AI509" s="78"/>
      <c r="AJ509" s="78"/>
      <c r="AK509" s="78"/>
      <c r="AL509" s="78"/>
      <c r="AM509" s="78"/>
      <c r="AN509" s="78"/>
      <c r="AO509" s="78"/>
      <c r="AP509" s="78"/>
      <c r="AQ509" s="78"/>
      <c r="AR509" s="78"/>
      <c r="AS509" s="78"/>
      <c r="AT509" s="78"/>
      <c r="AU509" s="78"/>
      <c r="AV509" s="78"/>
      <c r="AW509" s="78"/>
      <c r="AX509" s="78"/>
      <c r="AY509" s="78"/>
      <c r="AZ509" s="78"/>
      <c r="BA509" s="78"/>
      <c r="BB509" s="78"/>
      <c r="BC509" s="78"/>
      <c r="BD509" s="78"/>
      <c r="BE509" s="78"/>
      <c r="BF509" s="78"/>
      <c r="BG509" s="78"/>
      <c r="BH509" s="78"/>
      <c r="BI509" s="78"/>
      <c r="BJ509" s="78"/>
      <c r="BK509" s="78"/>
      <c r="BL509" s="78"/>
      <c r="BM509" s="78"/>
      <c r="BN509" s="78"/>
      <c r="BO509" s="78"/>
      <c r="BP509" s="78"/>
      <c r="BQ509" s="78"/>
      <c r="BR509" s="78"/>
      <c r="BS509" s="78"/>
      <c r="BT509" s="78"/>
      <c r="BU509" s="78"/>
      <c r="BV509" s="78"/>
      <c r="BW509" s="78"/>
      <c r="BX509" s="78"/>
      <c r="BY509" s="78"/>
      <c r="BZ509" s="78"/>
      <c r="CA509" s="78"/>
      <c r="CB509" s="78"/>
      <c r="CC509" s="78"/>
      <c r="CD509" s="78"/>
      <c r="CE509" s="78"/>
      <c r="CF509" s="78"/>
      <c r="CG509" s="78"/>
      <c r="CH509" s="78"/>
      <c r="CI509" s="78"/>
      <c r="CJ509" s="78"/>
      <c r="CK509" s="78"/>
      <c r="CL509" s="78"/>
      <c r="CM509" s="78"/>
      <c r="CN509" s="78"/>
      <c r="CO509" s="78"/>
      <c r="CP509" s="78"/>
      <c r="CQ509" s="78"/>
      <c r="CR509" s="78"/>
      <c r="CS509" s="78"/>
      <c r="CT509" s="78"/>
      <c r="CU509" s="78"/>
      <c r="CV509" s="78"/>
      <c r="CW509" s="78"/>
      <c r="CX509" s="78"/>
      <c r="CY509" s="78"/>
      <c r="CZ509" s="78"/>
      <c r="DA509" s="78"/>
      <c r="DB509" s="78"/>
      <c r="DC509" s="78"/>
      <c r="DD509" s="78"/>
      <c r="DE509" s="78"/>
      <c r="DF509" s="78"/>
      <c r="DG509" s="78"/>
      <c r="DH509" s="78"/>
      <c r="DI509" s="78"/>
      <c r="DJ509" s="28"/>
    </row>
    <row r="510" spans="1:161" s="52" customFormat="1">
      <c r="A510" s="136"/>
      <c r="B510" s="81" t="s">
        <v>18</v>
      </c>
      <c r="C510" s="227"/>
      <c r="D510" s="87">
        <v>8</v>
      </c>
      <c r="E510" s="82">
        <v>8</v>
      </c>
      <c r="F510" s="86"/>
      <c r="G510" s="86"/>
      <c r="H510" s="82"/>
      <c r="I510" s="86"/>
      <c r="J510" s="132"/>
      <c r="K510" s="81"/>
      <c r="L510" s="79"/>
      <c r="M510" s="79"/>
      <c r="N510" s="79"/>
      <c r="O510" s="79"/>
      <c r="P510" s="79"/>
      <c r="Q510" s="79"/>
      <c r="R510" s="79"/>
      <c r="S510" s="79"/>
      <c r="T510" s="79"/>
      <c r="U510" s="78"/>
      <c r="V510" s="78"/>
      <c r="W510" s="78"/>
      <c r="X510" s="78"/>
      <c r="Y510" s="78"/>
      <c r="Z510" s="78"/>
      <c r="AA510" s="78"/>
      <c r="AB510" s="78"/>
      <c r="AC510" s="78"/>
      <c r="AD510" s="78"/>
      <c r="AE510" s="78"/>
      <c r="AF510" s="78"/>
      <c r="AG510" s="78"/>
      <c r="AH510" s="78"/>
      <c r="AI510" s="78"/>
      <c r="AJ510" s="78"/>
      <c r="AK510" s="78"/>
      <c r="AL510" s="78"/>
      <c r="AM510" s="78"/>
      <c r="AN510" s="78"/>
      <c r="AO510" s="78"/>
      <c r="AP510" s="78"/>
      <c r="AQ510" s="78"/>
      <c r="AR510" s="78"/>
      <c r="AS510" s="78"/>
      <c r="AT510" s="78"/>
      <c r="AU510" s="78"/>
      <c r="AV510" s="78"/>
      <c r="AW510" s="78"/>
      <c r="AX510" s="78"/>
      <c r="AY510" s="78"/>
      <c r="AZ510" s="78"/>
      <c r="BA510" s="78"/>
      <c r="BB510" s="78"/>
      <c r="BC510" s="78"/>
      <c r="BD510" s="78"/>
      <c r="BE510" s="78"/>
      <c r="BF510" s="78"/>
      <c r="BG510" s="78"/>
      <c r="BH510" s="78"/>
      <c r="BI510" s="78"/>
      <c r="BJ510" s="78"/>
      <c r="BK510" s="78"/>
      <c r="BL510" s="78"/>
      <c r="BM510" s="78"/>
      <c r="BN510" s="78"/>
      <c r="BO510" s="78"/>
      <c r="BP510" s="78"/>
      <c r="BQ510" s="78"/>
      <c r="BR510" s="78"/>
      <c r="BS510" s="78"/>
      <c r="BT510" s="78"/>
      <c r="BU510" s="78"/>
      <c r="BV510" s="78"/>
      <c r="BW510" s="78"/>
      <c r="BX510" s="78"/>
      <c r="BY510" s="78"/>
      <c r="BZ510" s="78"/>
      <c r="CA510" s="78"/>
      <c r="CB510" s="78"/>
      <c r="CC510" s="78"/>
      <c r="CD510" s="78"/>
      <c r="CE510" s="78"/>
      <c r="CF510" s="78"/>
      <c r="CG510" s="78"/>
      <c r="CH510" s="78"/>
      <c r="CI510" s="78"/>
      <c r="CJ510" s="78"/>
      <c r="CK510" s="78"/>
      <c r="CL510" s="78"/>
      <c r="CM510" s="78"/>
      <c r="CN510" s="78"/>
      <c r="CO510" s="78"/>
      <c r="CP510" s="78"/>
      <c r="CQ510" s="78"/>
      <c r="CR510" s="78"/>
      <c r="CS510" s="78"/>
      <c r="CT510" s="78"/>
      <c r="CU510" s="78"/>
      <c r="CV510" s="78"/>
      <c r="CW510" s="78"/>
      <c r="CX510" s="78"/>
      <c r="CY510" s="78"/>
      <c r="CZ510" s="78"/>
      <c r="DA510" s="78"/>
      <c r="DB510" s="78"/>
      <c r="DC510" s="78"/>
      <c r="DD510" s="78"/>
      <c r="DE510" s="78"/>
      <c r="DF510" s="78"/>
      <c r="DG510" s="78"/>
      <c r="DH510" s="78"/>
      <c r="DI510" s="78"/>
      <c r="DJ510" s="28"/>
    </row>
    <row r="511" spans="1:161" s="52" customFormat="1">
      <c r="A511" s="136"/>
      <c r="B511" s="81" t="s">
        <v>51</v>
      </c>
      <c r="C511" s="227"/>
      <c r="D511" s="87">
        <v>4</v>
      </c>
      <c r="E511" s="82">
        <v>4</v>
      </c>
      <c r="F511" s="86"/>
      <c r="G511" s="86"/>
      <c r="H511" s="82"/>
      <c r="I511" s="86"/>
      <c r="J511" s="132"/>
      <c r="K511" s="81"/>
      <c r="L511" s="79"/>
      <c r="M511" s="79"/>
      <c r="N511" s="79"/>
      <c r="O511" s="79"/>
      <c r="P511" s="79"/>
      <c r="Q511" s="79"/>
      <c r="R511" s="79"/>
      <c r="S511" s="79"/>
      <c r="T511" s="79"/>
      <c r="U511" s="78"/>
      <c r="V511" s="78"/>
      <c r="W511" s="78"/>
      <c r="X511" s="78"/>
      <c r="Y511" s="78"/>
      <c r="Z511" s="78"/>
      <c r="AA511" s="78"/>
      <c r="AB511" s="78"/>
      <c r="AC511" s="78"/>
      <c r="AD511" s="78"/>
      <c r="AE511" s="78"/>
      <c r="AF511" s="78"/>
      <c r="AG511" s="78"/>
      <c r="AH511" s="78"/>
      <c r="AI511" s="78"/>
      <c r="AJ511" s="78"/>
      <c r="AK511" s="78"/>
      <c r="AL511" s="78"/>
      <c r="AM511" s="78"/>
      <c r="AN511" s="78"/>
      <c r="AO511" s="78"/>
      <c r="AP511" s="78"/>
      <c r="AQ511" s="78"/>
      <c r="AR511" s="78"/>
      <c r="AS511" s="78"/>
      <c r="AT511" s="78"/>
      <c r="AU511" s="78"/>
      <c r="AV511" s="78"/>
      <c r="AW511" s="78"/>
      <c r="AX511" s="78"/>
      <c r="AY511" s="78"/>
      <c r="AZ511" s="78"/>
      <c r="BA511" s="78"/>
      <c r="BB511" s="78"/>
      <c r="BC511" s="78"/>
      <c r="BD511" s="78"/>
      <c r="BE511" s="78"/>
      <c r="BF511" s="78"/>
      <c r="BG511" s="78"/>
      <c r="BH511" s="78"/>
      <c r="BI511" s="78"/>
      <c r="BJ511" s="78"/>
      <c r="BK511" s="78"/>
      <c r="BL511" s="78"/>
      <c r="BM511" s="78"/>
      <c r="BN511" s="78"/>
      <c r="BO511" s="78"/>
      <c r="BP511" s="78"/>
      <c r="BQ511" s="78"/>
      <c r="BR511" s="78"/>
      <c r="BS511" s="78"/>
      <c r="BT511" s="78"/>
      <c r="BU511" s="78"/>
      <c r="BV511" s="78"/>
      <c r="BW511" s="78"/>
      <c r="BX511" s="78"/>
      <c r="BY511" s="78"/>
      <c r="BZ511" s="78"/>
      <c r="CA511" s="78"/>
      <c r="CB511" s="78"/>
      <c r="CC511" s="78"/>
      <c r="CD511" s="78"/>
      <c r="CE511" s="78"/>
      <c r="CF511" s="78"/>
      <c r="CG511" s="78"/>
      <c r="CH511" s="78"/>
      <c r="CI511" s="78"/>
      <c r="CJ511" s="78"/>
      <c r="CK511" s="78"/>
      <c r="CL511" s="78"/>
      <c r="CM511" s="78"/>
      <c r="CN511" s="78"/>
      <c r="CO511" s="78"/>
      <c r="CP511" s="78"/>
      <c r="CQ511" s="78"/>
      <c r="CR511" s="78"/>
      <c r="CS511" s="78"/>
      <c r="CT511" s="78"/>
      <c r="CU511" s="78"/>
      <c r="CV511" s="78"/>
      <c r="CW511" s="78"/>
      <c r="CX511" s="78"/>
      <c r="CY511" s="78"/>
      <c r="CZ511" s="78"/>
      <c r="DA511" s="78"/>
      <c r="DB511" s="78"/>
      <c r="DC511" s="78"/>
      <c r="DD511" s="78"/>
      <c r="DE511" s="78"/>
      <c r="DF511" s="78"/>
      <c r="DG511" s="78"/>
      <c r="DH511" s="78"/>
      <c r="DI511" s="78"/>
      <c r="DJ511" s="28"/>
    </row>
    <row r="512" spans="1:161" s="52" customFormat="1">
      <c r="A512" s="136"/>
      <c r="B512" s="81" t="s">
        <v>39</v>
      </c>
      <c r="C512" s="227"/>
      <c r="D512" s="87">
        <v>0.3</v>
      </c>
      <c r="E512" s="82">
        <v>0.3</v>
      </c>
      <c r="F512" s="86"/>
      <c r="G512" s="86"/>
      <c r="H512" s="82"/>
      <c r="I512" s="86"/>
      <c r="J512" s="132"/>
      <c r="K512" s="81"/>
      <c r="L512" s="79"/>
      <c r="M512" s="79"/>
      <c r="N512" s="79"/>
      <c r="O512" s="79"/>
      <c r="P512" s="79"/>
      <c r="Q512" s="79"/>
      <c r="R512" s="79"/>
      <c r="S512" s="79"/>
      <c r="T512" s="79"/>
      <c r="U512" s="78"/>
      <c r="V512" s="78"/>
      <c r="W512" s="78"/>
      <c r="X512" s="78"/>
      <c r="Y512" s="78"/>
      <c r="Z512" s="78"/>
      <c r="AA512" s="78"/>
      <c r="AB512" s="78"/>
      <c r="AC512" s="78"/>
      <c r="AD512" s="78"/>
      <c r="AE512" s="78"/>
      <c r="AF512" s="78"/>
      <c r="AG512" s="78"/>
      <c r="AH512" s="78"/>
      <c r="AI512" s="78"/>
      <c r="AJ512" s="78"/>
      <c r="AK512" s="78"/>
      <c r="AL512" s="78"/>
      <c r="AM512" s="78"/>
      <c r="AN512" s="78"/>
      <c r="AO512" s="78"/>
      <c r="AP512" s="78"/>
      <c r="AQ512" s="78"/>
      <c r="AR512" s="78"/>
      <c r="AS512" s="78"/>
      <c r="AT512" s="78"/>
      <c r="AU512" s="78"/>
      <c r="AV512" s="78"/>
      <c r="AW512" s="78"/>
      <c r="AX512" s="78"/>
      <c r="AY512" s="78"/>
      <c r="AZ512" s="78"/>
      <c r="BA512" s="78"/>
      <c r="BB512" s="78"/>
      <c r="BC512" s="78"/>
      <c r="BD512" s="78"/>
      <c r="BE512" s="78"/>
      <c r="BF512" s="78"/>
      <c r="BG512" s="78"/>
      <c r="BH512" s="78"/>
      <c r="BI512" s="78"/>
      <c r="BJ512" s="78"/>
      <c r="BK512" s="78"/>
      <c r="BL512" s="78"/>
      <c r="BM512" s="78"/>
      <c r="BN512" s="78"/>
      <c r="BO512" s="78"/>
      <c r="BP512" s="78"/>
      <c r="BQ512" s="78"/>
      <c r="BR512" s="78"/>
      <c r="BS512" s="78"/>
      <c r="BT512" s="78"/>
      <c r="BU512" s="78"/>
      <c r="BV512" s="78"/>
      <c r="BW512" s="78"/>
      <c r="BX512" s="78"/>
      <c r="BY512" s="78"/>
      <c r="BZ512" s="78"/>
      <c r="CA512" s="78"/>
      <c r="CB512" s="78"/>
      <c r="CC512" s="78"/>
      <c r="CD512" s="78"/>
      <c r="CE512" s="78"/>
      <c r="CF512" s="78"/>
      <c r="CG512" s="78"/>
      <c r="CH512" s="78"/>
      <c r="CI512" s="78"/>
      <c r="CJ512" s="78"/>
      <c r="CK512" s="78"/>
      <c r="CL512" s="78"/>
      <c r="CM512" s="78"/>
      <c r="CN512" s="78"/>
      <c r="CO512" s="78"/>
      <c r="CP512" s="78"/>
      <c r="CQ512" s="78"/>
      <c r="CR512" s="78"/>
      <c r="CS512" s="78"/>
      <c r="CT512" s="78"/>
      <c r="CU512" s="78"/>
      <c r="CV512" s="78"/>
      <c r="CW512" s="78"/>
      <c r="CX512" s="78"/>
      <c r="CY512" s="78"/>
      <c r="CZ512" s="78"/>
      <c r="DA512" s="78"/>
      <c r="DB512" s="78"/>
      <c r="DC512" s="78"/>
      <c r="DD512" s="78"/>
      <c r="DE512" s="78"/>
      <c r="DF512" s="78"/>
      <c r="DG512" s="78"/>
      <c r="DH512" s="78"/>
      <c r="DI512" s="78"/>
      <c r="DJ512" s="28"/>
    </row>
    <row r="513" spans="1:114" s="52" customFormat="1">
      <c r="A513" s="136"/>
      <c r="B513" s="162" t="s">
        <v>53</v>
      </c>
      <c r="C513" s="147"/>
      <c r="D513" s="82">
        <v>0.38</v>
      </c>
      <c r="E513" s="82">
        <v>0.38</v>
      </c>
      <c r="F513" s="82"/>
      <c r="G513" s="82"/>
      <c r="H513" s="82"/>
      <c r="I513" s="82"/>
      <c r="J513" s="132"/>
      <c r="K513" s="81"/>
      <c r="L513" s="79"/>
      <c r="M513" s="79"/>
      <c r="N513" s="79"/>
      <c r="O513" s="79"/>
      <c r="P513" s="79"/>
      <c r="Q513" s="79"/>
      <c r="R513" s="79"/>
      <c r="S513" s="79"/>
      <c r="T513" s="79"/>
      <c r="U513" s="78"/>
      <c r="V513" s="78"/>
      <c r="W513" s="78"/>
      <c r="X513" s="78"/>
      <c r="Y513" s="78"/>
      <c r="Z513" s="78"/>
      <c r="AA513" s="78"/>
      <c r="AB513" s="78"/>
      <c r="AC513" s="78"/>
      <c r="AD513" s="78"/>
      <c r="AE513" s="78"/>
      <c r="AF513" s="78"/>
      <c r="AG513" s="78"/>
      <c r="AH513" s="78"/>
      <c r="AI513" s="78"/>
      <c r="AJ513" s="78"/>
      <c r="AK513" s="78"/>
      <c r="AL513" s="78"/>
      <c r="AM513" s="78"/>
      <c r="AN513" s="78"/>
      <c r="AO513" s="78"/>
      <c r="AP513" s="78"/>
      <c r="AQ513" s="78"/>
      <c r="AR513" s="78"/>
      <c r="AS513" s="78"/>
      <c r="AT513" s="78"/>
      <c r="AU513" s="78"/>
      <c r="AV513" s="78"/>
      <c r="AW513" s="78"/>
      <c r="AX513" s="78"/>
      <c r="AY513" s="78"/>
      <c r="AZ513" s="78"/>
      <c r="BA513" s="78"/>
      <c r="BB513" s="78"/>
      <c r="BC513" s="78"/>
      <c r="BD513" s="78"/>
      <c r="BE513" s="78"/>
      <c r="BF513" s="78"/>
      <c r="BG513" s="78"/>
      <c r="BH513" s="78"/>
      <c r="BI513" s="78"/>
      <c r="BJ513" s="78"/>
      <c r="BK513" s="78"/>
      <c r="BL513" s="78"/>
      <c r="BM513" s="78"/>
      <c r="BN513" s="78"/>
      <c r="BO513" s="78"/>
      <c r="BP513" s="78"/>
      <c r="BQ513" s="78"/>
      <c r="BR513" s="78"/>
      <c r="BS513" s="78"/>
      <c r="BT513" s="78"/>
      <c r="BU513" s="78"/>
      <c r="BV513" s="78"/>
      <c r="BW513" s="78"/>
      <c r="BX513" s="78"/>
      <c r="BY513" s="78"/>
      <c r="BZ513" s="78"/>
      <c r="CA513" s="78"/>
      <c r="CB513" s="78"/>
      <c r="CC513" s="78"/>
      <c r="CD513" s="78"/>
      <c r="CE513" s="78"/>
      <c r="CF513" s="78"/>
      <c r="CG513" s="78"/>
      <c r="CH513" s="78"/>
      <c r="CI513" s="78"/>
      <c r="CJ513" s="78"/>
      <c r="CK513" s="78"/>
      <c r="CL513" s="78"/>
      <c r="CM513" s="78"/>
      <c r="CN513" s="78"/>
      <c r="CO513" s="78"/>
      <c r="CP513" s="78"/>
      <c r="CQ513" s="78"/>
      <c r="CR513" s="78"/>
      <c r="CS513" s="78"/>
      <c r="CT513" s="78"/>
      <c r="CU513" s="78"/>
      <c r="CV513" s="78"/>
      <c r="CW513" s="78"/>
      <c r="CX513" s="78"/>
      <c r="CY513" s="78"/>
      <c r="CZ513" s="78"/>
      <c r="DA513" s="78"/>
      <c r="DB513" s="78"/>
      <c r="DC513" s="78"/>
      <c r="DD513" s="78"/>
      <c r="DE513" s="78"/>
      <c r="DF513" s="78"/>
      <c r="DG513" s="78"/>
      <c r="DH513" s="78"/>
      <c r="DI513" s="78"/>
      <c r="DJ513" s="28"/>
    </row>
    <row r="514" spans="1:114" s="52" customFormat="1">
      <c r="A514" s="136"/>
      <c r="B514" s="81" t="s">
        <v>16</v>
      </c>
      <c r="C514" s="227"/>
      <c r="D514" s="87">
        <v>4.5</v>
      </c>
      <c r="E514" s="82">
        <v>4.5</v>
      </c>
      <c r="F514" s="87"/>
      <c r="G514" s="82"/>
      <c r="H514" s="87"/>
      <c r="I514" s="86"/>
      <c r="J514" s="132"/>
      <c r="K514" s="81"/>
      <c r="L514" s="79"/>
      <c r="M514" s="79"/>
      <c r="N514" s="79"/>
      <c r="O514" s="79"/>
      <c r="P514" s="79"/>
      <c r="Q514" s="79"/>
      <c r="R514" s="79"/>
      <c r="S514" s="79"/>
      <c r="T514" s="79"/>
      <c r="U514" s="78"/>
      <c r="V514" s="78"/>
      <c r="W514" s="78"/>
      <c r="X514" s="78"/>
      <c r="Y514" s="78"/>
      <c r="Z514" s="78"/>
      <c r="AA514" s="78"/>
      <c r="AB514" s="78"/>
      <c r="AC514" s="78"/>
      <c r="AD514" s="78"/>
      <c r="AE514" s="78"/>
      <c r="AF514" s="78"/>
      <c r="AG514" s="78"/>
      <c r="AH514" s="78"/>
      <c r="AI514" s="78"/>
      <c r="AJ514" s="78"/>
      <c r="AK514" s="78"/>
      <c r="AL514" s="78"/>
      <c r="AM514" s="78"/>
      <c r="AN514" s="78"/>
      <c r="AO514" s="78"/>
      <c r="AP514" s="78"/>
      <c r="AQ514" s="78"/>
      <c r="AR514" s="78"/>
      <c r="AS514" s="78"/>
      <c r="AT514" s="78"/>
      <c r="AU514" s="78"/>
      <c r="AV514" s="78"/>
      <c r="AW514" s="78"/>
      <c r="AX514" s="78"/>
      <c r="AY514" s="78"/>
      <c r="AZ514" s="78"/>
      <c r="BA514" s="78"/>
      <c r="BB514" s="78"/>
      <c r="BC514" s="78"/>
      <c r="BD514" s="78"/>
      <c r="BE514" s="78"/>
      <c r="BF514" s="78"/>
      <c r="BG514" s="78"/>
      <c r="BH514" s="78"/>
      <c r="BI514" s="78"/>
      <c r="BJ514" s="78"/>
      <c r="BK514" s="78"/>
      <c r="BL514" s="78"/>
      <c r="BM514" s="78"/>
      <c r="BN514" s="78"/>
      <c r="BO514" s="78"/>
      <c r="BP514" s="78"/>
      <c r="BQ514" s="78"/>
      <c r="BR514" s="78"/>
      <c r="BS514" s="78"/>
      <c r="BT514" s="78"/>
      <c r="BU514" s="78"/>
      <c r="BV514" s="78"/>
      <c r="BW514" s="78"/>
      <c r="BX514" s="78"/>
      <c r="BY514" s="78"/>
      <c r="BZ514" s="78"/>
      <c r="CA514" s="78"/>
      <c r="CB514" s="78"/>
      <c r="CC514" s="78"/>
      <c r="CD514" s="78"/>
      <c r="CE514" s="78"/>
      <c r="CF514" s="78"/>
      <c r="CG514" s="78"/>
      <c r="CH514" s="78"/>
      <c r="CI514" s="78"/>
      <c r="CJ514" s="78"/>
      <c r="CK514" s="78"/>
      <c r="CL514" s="78"/>
      <c r="CM514" s="78"/>
      <c r="CN514" s="78"/>
      <c r="CO514" s="78"/>
      <c r="CP514" s="78"/>
      <c r="CQ514" s="78"/>
      <c r="CR514" s="78"/>
      <c r="CS514" s="78"/>
      <c r="CT514" s="78"/>
      <c r="CU514" s="78"/>
      <c r="CV514" s="78"/>
      <c r="CW514" s="78"/>
      <c r="CX514" s="78"/>
      <c r="CY514" s="78"/>
      <c r="CZ514" s="78"/>
      <c r="DA514" s="78"/>
      <c r="DB514" s="78"/>
      <c r="DC514" s="78"/>
      <c r="DD514" s="78"/>
      <c r="DE514" s="78"/>
      <c r="DF514" s="78"/>
      <c r="DG514" s="78"/>
      <c r="DH514" s="78"/>
      <c r="DI514" s="78"/>
      <c r="DJ514" s="28"/>
    </row>
    <row r="515" spans="1:114" s="52" customFormat="1">
      <c r="A515" s="136"/>
      <c r="B515" s="81" t="s">
        <v>20</v>
      </c>
      <c r="C515" s="227"/>
      <c r="D515" s="87">
        <v>4.5</v>
      </c>
      <c r="E515" s="82">
        <v>4.5</v>
      </c>
      <c r="F515" s="87"/>
      <c r="G515" s="82"/>
      <c r="H515" s="87"/>
      <c r="I515" s="86"/>
      <c r="J515" s="132"/>
      <c r="K515" s="81"/>
      <c r="L515" s="79"/>
      <c r="M515" s="79"/>
      <c r="N515" s="79"/>
      <c r="O515" s="79"/>
      <c r="P515" s="79"/>
      <c r="Q515" s="79"/>
      <c r="R515" s="79"/>
      <c r="S515" s="79"/>
      <c r="T515" s="79"/>
      <c r="U515" s="78"/>
      <c r="V515" s="78"/>
      <c r="W515" s="78"/>
      <c r="X515" s="78"/>
      <c r="Y515" s="78"/>
      <c r="Z515" s="78"/>
      <c r="AA515" s="78"/>
      <c r="AB515" s="78"/>
      <c r="AC515" s="78"/>
      <c r="AD515" s="78"/>
      <c r="AE515" s="78"/>
      <c r="AF515" s="78"/>
      <c r="AG515" s="78"/>
      <c r="AH515" s="78"/>
      <c r="AI515" s="78"/>
      <c r="AJ515" s="78"/>
      <c r="AK515" s="78"/>
      <c r="AL515" s="78"/>
      <c r="AM515" s="78"/>
      <c r="AN515" s="78"/>
      <c r="AO515" s="78"/>
      <c r="AP515" s="78"/>
      <c r="AQ515" s="78"/>
      <c r="AR515" s="78"/>
      <c r="AS515" s="78"/>
      <c r="AT515" s="78"/>
      <c r="AU515" s="78"/>
      <c r="AV515" s="78"/>
      <c r="AW515" s="78"/>
      <c r="AX515" s="78"/>
      <c r="AY515" s="78"/>
      <c r="AZ515" s="78"/>
      <c r="BA515" s="78"/>
      <c r="BB515" s="78"/>
      <c r="BC515" s="78"/>
      <c r="BD515" s="78"/>
      <c r="BE515" s="78"/>
      <c r="BF515" s="78"/>
      <c r="BG515" s="78"/>
      <c r="BH515" s="78"/>
      <c r="BI515" s="78"/>
      <c r="BJ515" s="78"/>
      <c r="BK515" s="78"/>
      <c r="BL515" s="78"/>
      <c r="BM515" s="78"/>
      <c r="BN515" s="78"/>
      <c r="BO515" s="78"/>
      <c r="BP515" s="78"/>
      <c r="BQ515" s="78"/>
      <c r="BR515" s="78"/>
      <c r="BS515" s="78"/>
      <c r="BT515" s="78"/>
      <c r="BU515" s="78"/>
      <c r="BV515" s="78"/>
      <c r="BW515" s="78"/>
      <c r="BX515" s="78"/>
      <c r="BY515" s="78"/>
      <c r="BZ515" s="78"/>
      <c r="CA515" s="78"/>
      <c r="CB515" s="78"/>
      <c r="CC515" s="78"/>
      <c r="CD515" s="78"/>
      <c r="CE515" s="78"/>
      <c r="CF515" s="78"/>
      <c r="CG515" s="78"/>
      <c r="CH515" s="78"/>
      <c r="CI515" s="78"/>
      <c r="CJ515" s="78"/>
      <c r="CK515" s="78"/>
      <c r="CL515" s="78"/>
      <c r="CM515" s="78"/>
      <c r="CN515" s="78"/>
      <c r="CO515" s="78"/>
      <c r="CP515" s="78"/>
      <c r="CQ515" s="78"/>
      <c r="CR515" s="78"/>
      <c r="CS515" s="78"/>
      <c r="CT515" s="78"/>
      <c r="CU515" s="78"/>
      <c r="CV515" s="78"/>
      <c r="CW515" s="78"/>
      <c r="CX515" s="78"/>
      <c r="CY515" s="78"/>
      <c r="CZ515" s="78"/>
      <c r="DA515" s="78"/>
      <c r="DB515" s="78"/>
      <c r="DC515" s="78"/>
      <c r="DD515" s="78"/>
      <c r="DE515" s="78"/>
      <c r="DF515" s="78"/>
      <c r="DG515" s="78"/>
      <c r="DH515" s="78"/>
      <c r="DI515" s="78"/>
      <c r="DJ515" s="28"/>
    </row>
    <row r="516" spans="1:114" s="52" customFormat="1">
      <c r="A516" s="136"/>
      <c r="B516" s="81" t="s">
        <v>17</v>
      </c>
      <c r="C516" s="227"/>
      <c r="D516" s="87">
        <v>9</v>
      </c>
      <c r="E516" s="82">
        <v>9</v>
      </c>
      <c r="F516" s="87"/>
      <c r="G516" s="82"/>
      <c r="H516" s="87"/>
      <c r="I516" s="86"/>
      <c r="J516" s="132"/>
      <c r="K516" s="81"/>
      <c r="L516" s="79"/>
      <c r="M516" s="79"/>
      <c r="N516" s="79"/>
      <c r="O516" s="79"/>
      <c r="P516" s="79"/>
      <c r="Q516" s="79"/>
      <c r="R516" s="79"/>
      <c r="S516" s="79"/>
      <c r="T516" s="79"/>
      <c r="U516" s="78"/>
      <c r="V516" s="78"/>
      <c r="W516" s="78"/>
      <c r="X516" s="78"/>
      <c r="Y516" s="78"/>
      <c r="Z516" s="78"/>
      <c r="AA516" s="78"/>
      <c r="AB516" s="78"/>
      <c r="AC516" s="78"/>
      <c r="AD516" s="78"/>
      <c r="AE516" s="78"/>
      <c r="AF516" s="78"/>
      <c r="AG516" s="78"/>
      <c r="AH516" s="78"/>
      <c r="AI516" s="78"/>
      <c r="AJ516" s="78"/>
      <c r="AK516" s="78"/>
      <c r="AL516" s="78"/>
      <c r="AM516" s="78"/>
      <c r="AN516" s="78"/>
      <c r="AO516" s="78"/>
      <c r="AP516" s="78"/>
      <c r="AQ516" s="78"/>
      <c r="AR516" s="78"/>
      <c r="AS516" s="78"/>
      <c r="AT516" s="78"/>
      <c r="AU516" s="78"/>
      <c r="AV516" s="78"/>
      <c r="AW516" s="78"/>
      <c r="AX516" s="78"/>
      <c r="AY516" s="78"/>
      <c r="AZ516" s="78"/>
      <c r="BA516" s="78"/>
      <c r="BB516" s="78"/>
      <c r="BC516" s="78"/>
      <c r="BD516" s="78"/>
      <c r="BE516" s="78"/>
      <c r="BF516" s="78"/>
      <c r="BG516" s="78"/>
      <c r="BH516" s="78"/>
      <c r="BI516" s="78"/>
      <c r="BJ516" s="78"/>
      <c r="BK516" s="78"/>
      <c r="BL516" s="78"/>
      <c r="BM516" s="78"/>
      <c r="BN516" s="78"/>
      <c r="BO516" s="78"/>
      <c r="BP516" s="78"/>
      <c r="BQ516" s="78"/>
      <c r="BR516" s="78"/>
      <c r="BS516" s="78"/>
      <c r="BT516" s="78"/>
      <c r="BU516" s="78"/>
      <c r="BV516" s="78"/>
      <c r="BW516" s="78"/>
      <c r="BX516" s="78"/>
      <c r="BY516" s="78"/>
      <c r="BZ516" s="78"/>
      <c r="CA516" s="78"/>
      <c r="CB516" s="78"/>
      <c r="CC516" s="78"/>
      <c r="CD516" s="78"/>
      <c r="CE516" s="78"/>
      <c r="CF516" s="78"/>
      <c r="CG516" s="78"/>
      <c r="CH516" s="78"/>
      <c r="CI516" s="78"/>
      <c r="CJ516" s="78"/>
      <c r="CK516" s="78"/>
      <c r="CL516" s="78"/>
      <c r="CM516" s="78"/>
      <c r="CN516" s="78"/>
      <c r="CO516" s="78"/>
      <c r="CP516" s="78"/>
      <c r="CQ516" s="78"/>
      <c r="CR516" s="78"/>
      <c r="CS516" s="78"/>
      <c r="CT516" s="78"/>
      <c r="CU516" s="78"/>
      <c r="CV516" s="78"/>
      <c r="CW516" s="78"/>
      <c r="CX516" s="78"/>
      <c r="CY516" s="78"/>
      <c r="CZ516" s="78"/>
      <c r="DA516" s="78"/>
      <c r="DB516" s="78"/>
      <c r="DC516" s="78"/>
      <c r="DD516" s="78"/>
      <c r="DE516" s="78"/>
      <c r="DF516" s="78"/>
      <c r="DG516" s="78"/>
      <c r="DH516" s="78"/>
      <c r="DI516" s="78"/>
      <c r="DJ516" s="28"/>
    </row>
    <row r="517" spans="1:114" s="52" customFormat="1">
      <c r="A517" s="136"/>
      <c r="B517" s="81" t="s">
        <v>51</v>
      </c>
      <c r="C517" s="227"/>
      <c r="D517" s="87">
        <v>0.9</v>
      </c>
      <c r="E517" s="82">
        <v>0.9</v>
      </c>
      <c r="F517" s="87"/>
      <c r="G517" s="82"/>
      <c r="H517" s="87"/>
      <c r="I517" s="86"/>
      <c r="J517" s="132"/>
      <c r="K517" s="81"/>
      <c r="L517" s="79"/>
      <c r="M517" s="79"/>
      <c r="N517" s="79"/>
      <c r="O517" s="79"/>
      <c r="P517" s="79"/>
      <c r="Q517" s="79"/>
      <c r="R517" s="79"/>
      <c r="S517" s="79"/>
      <c r="T517" s="79"/>
      <c r="U517" s="78"/>
      <c r="V517" s="78"/>
      <c r="W517" s="78"/>
      <c r="X517" s="78"/>
      <c r="Y517" s="78"/>
      <c r="Z517" s="78"/>
      <c r="AA517" s="78"/>
      <c r="AB517" s="78"/>
      <c r="AC517" s="78"/>
      <c r="AD517" s="78"/>
      <c r="AE517" s="78"/>
      <c r="AF517" s="78"/>
      <c r="AG517" s="78"/>
      <c r="AH517" s="78"/>
      <c r="AI517" s="78"/>
      <c r="AJ517" s="78"/>
      <c r="AK517" s="78"/>
      <c r="AL517" s="78"/>
      <c r="AM517" s="78"/>
      <c r="AN517" s="78"/>
      <c r="AO517" s="78"/>
      <c r="AP517" s="78"/>
      <c r="AQ517" s="78"/>
      <c r="AR517" s="78"/>
      <c r="AS517" s="78"/>
      <c r="AT517" s="78"/>
      <c r="AU517" s="78"/>
      <c r="AV517" s="78"/>
      <c r="AW517" s="78"/>
      <c r="AX517" s="78"/>
      <c r="AY517" s="78"/>
      <c r="AZ517" s="78"/>
      <c r="BA517" s="78"/>
      <c r="BB517" s="78"/>
      <c r="BC517" s="78"/>
      <c r="BD517" s="78"/>
      <c r="BE517" s="78"/>
      <c r="BF517" s="78"/>
      <c r="BG517" s="78"/>
      <c r="BH517" s="78"/>
      <c r="BI517" s="78"/>
      <c r="BJ517" s="78"/>
      <c r="BK517" s="78"/>
      <c r="BL517" s="78"/>
      <c r="BM517" s="78"/>
      <c r="BN517" s="78"/>
      <c r="BO517" s="78"/>
      <c r="BP517" s="78"/>
      <c r="BQ517" s="78"/>
      <c r="BR517" s="78"/>
      <c r="BS517" s="78"/>
      <c r="BT517" s="78"/>
      <c r="BU517" s="78"/>
      <c r="BV517" s="78"/>
      <c r="BW517" s="78"/>
      <c r="BX517" s="78"/>
      <c r="BY517" s="78"/>
      <c r="BZ517" s="78"/>
      <c r="CA517" s="78"/>
      <c r="CB517" s="78"/>
      <c r="CC517" s="78"/>
      <c r="CD517" s="78"/>
      <c r="CE517" s="78"/>
      <c r="CF517" s="78"/>
      <c r="CG517" s="78"/>
      <c r="CH517" s="78"/>
      <c r="CI517" s="78"/>
      <c r="CJ517" s="78"/>
      <c r="CK517" s="78"/>
      <c r="CL517" s="78"/>
      <c r="CM517" s="78"/>
      <c r="CN517" s="78"/>
      <c r="CO517" s="78"/>
      <c r="CP517" s="78"/>
      <c r="CQ517" s="78"/>
      <c r="CR517" s="78"/>
      <c r="CS517" s="78"/>
      <c r="CT517" s="78"/>
      <c r="CU517" s="78"/>
      <c r="CV517" s="78"/>
      <c r="CW517" s="78"/>
      <c r="CX517" s="78"/>
      <c r="CY517" s="78"/>
      <c r="CZ517" s="78"/>
      <c r="DA517" s="78"/>
      <c r="DB517" s="78"/>
      <c r="DC517" s="78"/>
      <c r="DD517" s="78"/>
      <c r="DE517" s="78"/>
      <c r="DF517" s="78"/>
      <c r="DG517" s="78"/>
      <c r="DH517" s="78"/>
      <c r="DI517" s="78"/>
      <c r="DJ517" s="28"/>
    </row>
    <row r="518" spans="1:114" s="52" customFormat="1">
      <c r="A518" s="136"/>
      <c r="B518" s="81" t="s">
        <v>41</v>
      </c>
      <c r="C518" s="227"/>
      <c r="D518" s="87"/>
      <c r="E518" s="82">
        <v>61</v>
      </c>
      <c r="F518" s="87"/>
      <c r="G518" s="82"/>
      <c r="H518" s="87"/>
      <c r="I518" s="86"/>
      <c r="J518" s="132"/>
      <c r="K518" s="81"/>
      <c r="L518" s="79"/>
      <c r="M518" s="79"/>
      <c r="N518" s="79"/>
      <c r="O518" s="79"/>
      <c r="P518" s="79"/>
      <c r="Q518" s="79"/>
      <c r="R518" s="79"/>
      <c r="S518" s="79"/>
      <c r="T518" s="79"/>
      <c r="U518" s="78"/>
      <c r="V518" s="78"/>
      <c r="W518" s="78"/>
      <c r="X518" s="78"/>
      <c r="Y518" s="78"/>
      <c r="Z518" s="78"/>
      <c r="AA518" s="78"/>
      <c r="AB518" s="78"/>
      <c r="AC518" s="78"/>
      <c r="AD518" s="78"/>
      <c r="AE518" s="78"/>
      <c r="AF518" s="78"/>
      <c r="AG518" s="78"/>
      <c r="AH518" s="78"/>
      <c r="AI518" s="78"/>
      <c r="AJ518" s="78"/>
      <c r="AK518" s="78"/>
      <c r="AL518" s="78"/>
      <c r="AM518" s="78"/>
      <c r="AN518" s="78"/>
      <c r="AO518" s="78"/>
      <c r="AP518" s="78"/>
      <c r="AQ518" s="78"/>
      <c r="AR518" s="78"/>
      <c r="AS518" s="78"/>
      <c r="AT518" s="78"/>
      <c r="AU518" s="78"/>
      <c r="AV518" s="78"/>
      <c r="AW518" s="78"/>
      <c r="AX518" s="78"/>
      <c r="AY518" s="78"/>
      <c r="AZ518" s="78"/>
      <c r="BA518" s="78"/>
      <c r="BB518" s="78"/>
      <c r="BC518" s="78"/>
      <c r="BD518" s="78"/>
      <c r="BE518" s="78"/>
      <c r="BF518" s="78"/>
      <c r="BG518" s="78"/>
      <c r="BH518" s="78"/>
      <c r="BI518" s="78"/>
      <c r="BJ518" s="78"/>
      <c r="BK518" s="78"/>
      <c r="BL518" s="78"/>
      <c r="BM518" s="78"/>
      <c r="BN518" s="78"/>
      <c r="BO518" s="78"/>
      <c r="BP518" s="78"/>
      <c r="BQ518" s="78"/>
      <c r="BR518" s="78"/>
      <c r="BS518" s="78"/>
      <c r="BT518" s="78"/>
      <c r="BU518" s="78"/>
      <c r="BV518" s="78"/>
      <c r="BW518" s="78"/>
      <c r="BX518" s="78"/>
      <c r="BY518" s="78"/>
      <c r="BZ518" s="78"/>
      <c r="CA518" s="78"/>
      <c r="CB518" s="78"/>
      <c r="CC518" s="78"/>
      <c r="CD518" s="78"/>
      <c r="CE518" s="78"/>
      <c r="CF518" s="78"/>
      <c r="CG518" s="78"/>
      <c r="CH518" s="78"/>
      <c r="CI518" s="78"/>
      <c r="CJ518" s="78"/>
      <c r="CK518" s="78"/>
      <c r="CL518" s="78"/>
      <c r="CM518" s="78"/>
      <c r="CN518" s="78"/>
      <c r="CO518" s="78"/>
      <c r="CP518" s="78"/>
      <c r="CQ518" s="78"/>
      <c r="CR518" s="78"/>
      <c r="CS518" s="78"/>
      <c r="CT518" s="78"/>
      <c r="CU518" s="78"/>
      <c r="CV518" s="78"/>
      <c r="CW518" s="78"/>
      <c r="CX518" s="78"/>
      <c r="CY518" s="78"/>
      <c r="CZ518" s="78"/>
      <c r="DA518" s="78"/>
      <c r="DB518" s="78"/>
      <c r="DC518" s="78"/>
      <c r="DD518" s="78"/>
      <c r="DE518" s="78"/>
      <c r="DF518" s="78"/>
      <c r="DG518" s="78"/>
      <c r="DH518" s="78"/>
      <c r="DI518" s="78"/>
      <c r="DJ518" s="28"/>
    </row>
    <row r="519" spans="1:114" s="26" customFormat="1">
      <c r="A519" s="136"/>
      <c r="B519" s="81" t="s">
        <v>34</v>
      </c>
      <c r="C519" s="227"/>
      <c r="D519" s="87">
        <v>1</v>
      </c>
      <c r="E519" s="82">
        <v>1</v>
      </c>
      <c r="F519" s="87"/>
      <c r="G519" s="82"/>
      <c r="H519" s="87"/>
      <c r="I519" s="86"/>
      <c r="J519" s="132"/>
      <c r="K519" s="89"/>
      <c r="L519" s="76"/>
      <c r="M519" s="76"/>
      <c r="N519" s="76"/>
      <c r="O519" s="76"/>
      <c r="P519" s="76"/>
      <c r="Q519" s="76"/>
      <c r="R519" s="76"/>
      <c r="S519" s="76"/>
      <c r="T519" s="76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1"/>
      <c r="CG519" s="71"/>
      <c r="CH519" s="71"/>
      <c r="CI519" s="71"/>
      <c r="CJ519" s="71"/>
      <c r="CK519" s="71"/>
      <c r="CL519" s="71"/>
      <c r="CM519" s="71"/>
      <c r="CN519" s="71"/>
      <c r="CO519" s="71"/>
      <c r="CP519" s="71"/>
      <c r="CQ519" s="71"/>
      <c r="CR519" s="71"/>
      <c r="CS519" s="71"/>
      <c r="CT519" s="71"/>
      <c r="CU519" s="71"/>
      <c r="CV519" s="71"/>
      <c r="CW519" s="71"/>
      <c r="CX519" s="71"/>
      <c r="CY519" s="71"/>
      <c r="CZ519" s="71"/>
      <c r="DA519" s="71"/>
      <c r="DB519" s="71"/>
      <c r="DC519" s="71"/>
      <c r="DD519" s="71"/>
      <c r="DE519" s="71"/>
      <c r="DF519" s="71"/>
      <c r="DG519" s="71"/>
      <c r="DH519" s="71"/>
      <c r="DI519" s="71"/>
      <c r="DJ519"/>
    </row>
    <row r="520" spans="1:114">
      <c r="A520" s="143" t="s">
        <v>72</v>
      </c>
      <c r="B520" s="89"/>
      <c r="C520" s="82">
        <v>110</v>
      </c>
      <c r="D520" s="83"/>
      <c r="E520" s="84"/>
      <c r="F520" s="146">
        <v>3.19</v>
      </c>
      <c r="G520" s="146">
        <v>2.75</v>
      </c>
      <c r="H520" s="146">
        <v>4.62</v>
      </c>
      <c r="I520" s="146">
        <v>59</v>
      </c>
      <c r="J520" s="132" t="s">
        <v>55</v>
      </c>
    </row>
    <row r="521" spans="1:114">
      <c r="A521" s="143"/>
      <c r="B521" s="89" t="s">
        <v>114</v>
      </c>
      <c r="C521" s="82"/>
      <c r="D521" s="83">
        <v>114</v>
      </c>
      <c r="E521" s="84">
        <v>110</v>
      </c>
      <c r="F521" s="120"/>
      <c r="G521" s="100"/>
      <c r="H521" s="146"/>
      <c r="I521" s="100"/>
      <c r="J521" s="132"/>
    </row>
    <row r="522" spans="1:114" s="26" customFormat="1">
      <c r="A522" s="136" t="s">
        <v>313</v>
      </c>
      <c r="B522" s="81"/>
      <c r="C522" s="227" t="s">
        <v>266</v>
      </c>
      <c r="D522" s="87"/>
      <c r="E522" s="82"/>
      <c r="F522" s="83">
        <v>7.3</v>
      </c>
      <c r="G522" s="84">
        <v>10</v>
      </c>
      <c r="H522" s="83">
        <v>33.200000000000003</v>
      </c>
      <c r="I522" s="84">
        <v>252</v>
      </c>
      <c r="J522" s="132" t="s">
        <v>314</v>
      </c>
      <c r="K522" s="89"/>
      <c r="L522" s="76"/>
      <c r="M522" s="76"/>
      <c r="N522" s="76"/>
      <c r="O522" s="76"/>
      <c r="P522" s="76"/>
      <c r="Q522" s="76"/>
      <c r="R522" s="76"/>
      <c r="S522" s="76"/>
      <c r="T522" s="76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1"/>
      <c r="CG522" s="71"/>
      <c r="CH522" s="71"/>
      <c r="CI522" s="71"/>
      <c r="CJ522" s="71"/>
      <c r="CK522" s="71"/>
      <c r="CL522" s="71"/>
      <c r="CM522" s="71"/>
      <c r="CN522" s="71"/>
      <c r="CO522" s="71"/>
      <c r="CP522" s="71"/>
      <c r="CQ522" s="71"/>
      <c r="CR522" s="71"/>
      <c r="CS522" s="71"/>
      <c r="CT522" s="71"/>
      <c r="CU522" s="71"/>
      <c r="CV522" s="71"/>
      <c r="CW522" s="71"/>
      <c r="CX522" s="71"/>
      <c r="CY522" s="71"/>
      <c r="CZ522" s="71"/>
      <c r="DA522" s="71"/>
      <c r="DB522" s="71"/>
      <c r="DC522" s="71"/>
      <c r="DD522" s="71"/>
      <c r="DE522" s="71"/>
      <c r="DF522" s="71"/>
      <c r="DG522" s="71"/>
      <c r="DH522" s="71"/>
      <c r="DI522" s="71"/>
      <c r="DJ522"/>
    </row>
    <row r="523" spans="1:114" s="26" customFormat="1">
      <c r="A523" s="136"/>
      <c r="B523" s="81" t="s">
        <v>182</v>
      </c>
      <c r="C523" s="227"/>
      <c r="D523" s="87">
        <v>43</v>
      </c>
      <c r="E523" s="82">
        <v>43</v>
      </c>
      <c r="F523" s="87"/>
      <c r="G523" s="82"/>
      <c r="H523" s="87"/>
      <c r="I523" s="86"/>
      <c r="J523" s="132"/>
      <c r="K523" s="89"/>
      <c r="L523" s="76"/>
      <c r="M523" s="76"/>
      <c r="N523" s="76"/>
      <c r="O523" s="76"/>
      <c r="P523" s="76"/>
      <c r="Q523" s="76"/>
      <c r="R523" s="76"/>
      <c r="S523" s="76"/>
      <c r="T523" s="76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1"/>
      <c r="CG523" s="71"/>
      <c r="CH523" s="71"/>
      <c r="CI523" s="71"/>
      <c r="CJ523" s="71"/>
      <c r="CK523" s="71"/>
      <c r="CL523" s="71"/>
      <c r="CM523" s="71"/>
      <c r="CN523" s="71"/>
      <c r="CO523" s="71"/>
      <c r="CP523" s="71"/>
      <c r="CQ523" s="71"/>
      <c r="CR523" s="71"/>
      <c r="CS523" s="71"/>
      <c r="CT523" s="71"/>
      <c r="CU523" s="71"/>
      <c r="CV523" s="71"/>
      <c r="CW523" s="71"/>
      <c r="CX523" s="71"/>
      <c r="CY523" s="71"/>
      <c r="CZ523" s="71"/>
      <c r="DA523" s="71"/>
      <c r="DB523" s="71"/>
      <c r="DC523" s="71"/>
      <c r="DD523" s="71"/>
      <c r="DE523" s="71"/>
      <c r="DF523" s="71"/>
      <c r="DG523" s="71"/>
      <c r="DH523" s="71"/>
      <c r="DI523" s="71"/>
      <c r="DJ523"/>
    </row>
    <row r="524" spans="1:114" s="26" customFormat="1">
      <c r="A524" s="136"/>
      <c r="B524" s="81" t="s">
        <v>52</v>
      </c>
      <c r="C524" s="227"/>
      <c r="D524" s="87">
        <v>52.8</v>
      </c>
      <c r="E524" s="82">
        <v>52.8</v>
      </c>
      <c r="F524" s="87"/>
      <c r="G524" s="82"/>
      <c r="H524" s="87"/>
      <c r="I524" s="86"/>
      <c r="J524" s="132"/>
      <c r="K524" s="89"/>
      <c r="L524" s="76"/>
      <c r="M524" s="76"/>
      <c r="N524" s="76"/>
      <c r="O524" s="76"/>
      <c r="P524" s="76"/>
      <c r="Q524" s="76"/>
      <c r="R524" s="76"/>
      <c r="S524" s="76"/>
      <c r="T524" s="76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1"/>
      <c r="CG524" s="71"/>
      <c r="CH524" s="71"/>
      <c r="CI524" s="71"/>
      <c r="CJ524" s="71"/>
      <c r="CK524" s="71"/>
      <c r="CL524" s="71"/>
      <c r="CM524" s="71"/>
      <c r="CN524" s="71"/>
      <c r="CO524" s="71"/>
      <c r="CP524" s="71"/>
      <c r="CQ524" s="71"/>
      <c r="CR524" s="71"/>
      <c r="CS524" s="71"/>
      <c r="CT524" s="71"/>
      <c r="CU524" s="71"/>
      <c r="CV524" s="71"/>
      <c r="CW524" s="71"/>
      <c r="CX524" s="71"/>
      <c r="CY524" s="71"/>
      <c r="CZ524" s="71"/>
      <c r="DA524" s="71"/>
      <c r="DB524" s="71"/>
      <c r="DC524" s="71"/>
      <c r="DD524" s="71"/>
      <c r="DE524" s="71"/>
      <c r="DF524" s="71"/>
      <c r="DG524" s="71"/>
      <c r="DH524" s="71"/>
      <c r="DI524" s="71"/>
      <c r="DJ524"/>
    </row>
    <row r="525" spans="1:114" s="26" customFormat="1">
      <c r="A525" s="136"/>
      <c r="B525" s="81" t="s">
        <v>119</v>
      </c>
      <c r="C525" s="227"/>
      <c r="D525" s="87">
        <v>25</v>
      </c>
      <c r="E525" s="82">
        <v>25</v>
      </c>
      <c r="F525" s="87"/>
      <c r="G525" s="82"/>
      <c r="H525" s="87"/>
      <c r="I525" s="86"/>
      <c r="J525" s="132"/>
      <c r="K525" s="89"/>
      <c r="L525" s="76"/>
      <c r="M525" s="76"/>
      <c r="N525" s="76"/>
      <c r="O525" s="76"/>
      <c r="P525" s="76"/>
      <c r="Q525" s="76"/>
      <c r="R525" s="76"/>
      <c r="S525" s="76"/>
      <c r="T525" s="76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/>
      <c r="CB525" s="71"/>
      <c r="CC525" s="71"/>
      <c r="CD525" s="71"/>
      <c r="CE525" s="71"/>
      <c r="CF525" s="71"/>
      <c r="CG525" s="71"/>
      <c r="CH525" s="71"/>
      <c r="CI525" s="71"/>
      <c r="CJ525" s="71"/>
      <c r="CK525" s="71"/>
      <c r="CL525" s="71"/>
      <c r="CM525" s="71"/>
      <c r="CN525" s="71"/>
      <c r="CO525" s="71"/>
      <c r="CP525" s="71"/>
      <c r="CQ525" s="71"/>
      <c r="CR525" s="71"/>
      <c r="CS525" s="71"/>
      <c r="CT525" s="71"/>
      <c r="CU525" s="71"/>
      <c r="CV525" s="71"/>
      <c r="CW525" s="71"/>
      <c r="CX525" s="71"/>
      <c r="CY525" s="71"/>
      <c r="CZ525" s="71"/>
      <c r="DA525" s="71"/>
      <c r="DB525" s="71"/>
      <c r="DC525" s="71"/>
      <c r="DD525" s="71"/>
      <c r="DE525" s="71"/>
      <c r="DF525" s="71"/>
      <c r="DG525" s="71"/>
      <c r="DH525" s="71"/>
      <c r="DI525" s="71"/>
      <c r="DJ525"/>
    </row>
    <row r="526" spans="1:114" s="26" customFormat="1">
      <c r="A526" s="136"/>
      <c r="B526" s="81" t="s">
        <v>32</v>
      </c>
      <c r="C526" s="227"/>
      <c r="D526" s="87">
        <v>15.66</v>
      </c>
      <c r="E526" s="82">
        <v>11.78</v>
      </c>
      <c r="F526" s="87"/>
      <c r="G526" s="82"/>
      <c r="H526" s="87"/>
      <c r="I526" s="86"/>
      <c r="J526" s="132"/>
      <c r="K526" s="89"/>
      <c r="L526" s="76"/>
      <c r="M526" s="76"/>
      <c r="N526" s="76"/>
      <c r="O526" s="76"/>
      <c r="P526" s="76"/>
      <c r="Q526" s="76"/>
      <c r="R526" s="76"/>
      <c r="S526" s="76"/>
      <c r="T526" s="76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1"/>
      <c r="CD526" s="71"/>
      <c r="CE526" s="71"/>
      <c r="CF526" s="71"/>
      <c r="CG526" s="71"/>
      <c r="CH526" s="71"/>
      <c r="CI526" s="71"/>
      <c r="CJ526" s="71"/>
      <c r="CK526" s="71"/>
      <c r="CL526" s="71"/>
      <c r="CM526" s="71"/>
      <c r="CN526" s="71"/>
      <c r="CO526" s="71"/>
      <c r="CP526" s="71"/>
      <c r="CQ526" s="71"/>
      <c r="CR526" s="71"/>
      <c r="CS526" s="71"/>
      <c r="CT526" s="71"/>
      <c r="CU526" s="71"/>
      <c r="CV526" s="71"/>
      <c r="CW526" s="71"/>
      <c r="CX526" s="71"/>
      <c r="CY526" s="71"/>
      <c r="CZ526" s="71"/>
      <c r="DA526" s="71"/>
      <c r="DB526" s="71"/>
      <c r="DC526" s="71"/>
      <c r="DD526" s="71"/>
      <c r="DE526" s="71"/>
      <c r="DF526" s="71"/>
      <c r="DG526" s="71"/>
      <c r="DH526" s="71"/>
      <c r="DI526" s="71"/>
      <c r="DJ526"/>
    </row>
    <row r="527" spans="1:114" s="26" customFormat="1">
      <c r="A527" s="136"/>
      <c r="B527" s="81" t="s">
        <v>33</v>
      </c>
      <c r="C527" s="227"/>
      <c r="D527" s="87">
        <v>7.06</v>
      </c>
      <c r="E527" s="82">
        <v>5.93</v>
      </c>
      <c r="F527" s="87"/>
      <c r="G527" s="82"/>
      <c r="H527" s="87"/>
      <c r="I527" s="86"/>
      <c r="J527" s="132"/>
      <c r="K527" s="89"/>
      <c r="L527" s="76"/>
      <c r="M527" s="76"/>
      <c r="N527" s="76"/>
      <c r="O527" s="76"/>
      <c r="P527" s="76"/>
      <c r="Q527" s="76"/>
      <c r="R527" s="76"/>
      <c r="S527" s="76"/>
      <c r="T527" s="76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71"/>
      <c r="CB527" s="71"/>
      <c r="CC527" s="71"/>
      <c r="CD527" s="71"/>
      <c r="CE527" s="71"/>
      <c r="CF527" s="71"/>
      <c r="CG527" s="71"/>
      <c r="CH527" s="71"/>
      <c r="CI527" s="71"/>
      <c r="CJ527" s="71"/>
      <c r="CK527" s="71"/>
      <c r="CL527" s="71"/>
      <c r="CM527" s="71"/>
      <c r="CN527" s="71"/>
      <c r="CO527" s="71"/>
      <c r="CP527" s="71"/>
      <c r="CQ527" s="71"/>
      <c r="CR527" s="71"/>
      <c r="CS527" s="71"/>
      <c r="CT527" s="71"/>
      <c r="CU527" s="71"/>
      <c r="CV527" s="71"/>
      <c r="CW527" s="71"/>
      <c r="CX527" s="71"/>
      <c r="CY527" s="71"/>
      <c r="CZ527" s="71"/>
      <c r="DA527" s="71"/>
      <c r="DB527" s="71"/>
      <c r="DC527" s="71"/>
      <c r="DD527" s="71"/>
      <c r="DE527" s="71"/>
      <c r="DF527" s="71"/>
      <c r="DG527" s="71"/>
      <c r="DH527" s="71"/>
      <c r="DI527" s="71"/>
      <c r="DJ527"/>
    </row>
    <row r="528" spans="1:114" s="26" customFormat="1">
      <c r="A528" s="136"/>
      <c r="B528" s="81" t="s">
        <v>34</v>
      </c>
      <c r="C528" s="227"/>
      <c r="D528" s="87">
        <v>5.8</v>
      </c>
      <c r="E528" s="82">
        <v>5.8</v>
      </c>
      <c r="F528" s="87"/>
      <c r="G528" s="82"/>
      <c r="H528" s="87"/>
      <c r="I528" s="86"/>
      <c r="J528" s="132"/>
      <c r="K528" s="89"/>
      <c r="L528" s="76"/>
      <c r="M528" s="76"/>
      <c r="N528" s="76"/>
      <c r="O528" s="76"/>
      <c r="P528" s="76"/>
      <c r="Q528" s="76"/>
      <c r="R528" s="76"/>
      <c r="S528" s="76"/>
      <c r="T528" s="76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71"/>
      <c r="CB528" s="71"/>
      <c r="CC528" s="71"/>
      <c r="CD528" s="71"/>
      <c r="CE528" s="71"/>
      <c r="CF528" s="71"/>
      <c r="CG528" s="71"/>
      <c r="CH528" s="71"/>
      <c r="CI528" s="71"/>
      <c r="CJ528" s="71"/>
      <c r="CK528" s="71"/>
      <c r="CL528" s="71"/>
      <c r="CM528" s="71"/>
      <c r="CN528" s="71"/>
      <c r="CO528" s="71"/>
      <c r="CP528" s="71"/>
      <c r="CQ528" s="71"/>
      <c r="CR528" s="71"/>
      <c r="CS528" s="71"/>
      <c r="CT528" s="71"/>
      <c r="CU528" s="71"/>
      <c r="CV528" s="71"/>
      <c r="CW528" s="71"/>
      <c r="CX528" s="71"/>
      <c r="CY528" s="71"/>
      <c r="CZ528" s="71"/>
      <c r="DA528" s="71"/>
      <c r="DB528" s="71"/>
      <c r="DC528" s="71"/>
      <c r="DD528" s="71"/>
      <c r="DE528" s="71"/>
      <c r="DF528" s="71"/>
      <c r="DG528" s="71"/>
      <c r="DH528" s="71"/>
      <c r="DI528" s="71"/>
      <c r="DJ528"/>
    </row>
    <row r="529" spans="1:114" s="26" customFormat="1">
      <c r="A529" s="136"/>
      <c r="B529" s="81" t="s">
        <v>39</v>
      </c>
      <c r="C529" s="227"/>
      <c r="D529" s="87">
        <v>0.8</v>
      </c>
      <c r="E529" s="82">
        <v>0.8</v>
      </c>
      <c r="F529" s="87"/>
      <c r="G529" s="82"/>
      <c r="H529" s="87"/>
      <c r="I529" s="86"/>
      <c r="J529" s="132"/>
      <c r="K529" s="89"/>
      <c r="L529" s="76"/>
      <c r="M529" s="76"/>
      <c r="N529" s="76"/>
      <c r="O529" s="76"/>
      <c r="P529" s="76"/>
      <c r="Q529" s="76"/>
      <c r="R529" s="76"/>
      <c r="S529" s="76"/>
      <c r="T529" s="76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71"/>
      <c r="CB529" s="71"/>
      <c r="CC529" s="71"/>
      <c r="CD529" s="71"/>
      <c r="CE529" s="71"/>
      <c r="CF529" s="71"/>
      <c r="CG529" s="71"/>
      <c r="CH529" s="71"/>
      <c r="CI529" s="71"/>
      <c r="CJ529" s="71"/>
      <c r="CK529" s="71"/>
      <c r="CL529" s="71"/>
      <c r="CM529" s="71"/>
      <c r="CN529" s="71"/>
      <c r="CO529" s="71"/>
      <c r="CP529" s="71"/>
      <c r="CQ529" s="71"/>
      <c r="CR529" s="71"/>
      <c r="CS529" s="71"/>
      <c r="CT529" s="71"/>
      <c r="CU529" s="71"/>
      <c r="CV529" s="71"/>
      <c r="CW529" s="71"/>
      <c r="CX529" s="71"/>
      <c r="CY529" s="71"/>
      <c r="CZ529" s="71"/>
      <c r="DA529" s="71"/>
      <c r="DB529" s="71"/>
      <c r="DC529" s="71"/>
      <c r="DD529" s="71"/>
      <c r="DE529" s="71"/>
      <c r="DF529" s="71"/>
      <c r="DG529" s="71"/>
      <c r="DH529" s="71"/>
      <c r="DI529" s="71"/>
      <c r="DJ529"/>
    </row>
    <row r="530" spans="1:114" s="35" customFormat="1">
      <c r="A530" s="173" t="s">
        <v>324</v>
      </c>
      <c r="B530" s="81"/>
      <c r="C530" s="82">
        <v>180</v>
      </c>
      <c r="D530" s="83"/>
      <c r="E530" s="84"/>
      <c r="F530" s="86">
        <v>0.6</v>
      </c>
      <c r="G530" s="111">
        <v>0.06</v>
      </c>
      <c r="H530" s="112">
        <v>15</v>
      </c>
      <c r="I530" s="88">
        <v>62.5</v>
      </c>
      <c r="J530" s="162" t="s">
        <v>325</v>
      </c>
      <c r="K530" s="89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  <c r="AO530" s="72"/>
      <c r="AP530" s="72"/>
      <c r="AQ530" s="72"/>
      <c r="AR530" s="72"/>
      <c r="AS530" s="72"/>
      <c r="AT530" s="72"/>
      <c r="AU530" s="72"/>
      <c r="AV530" s="72"/>
      <c r="AW530" s="72"/>
      <c r="AX530" s="72"/>
      <c r="AY530" s="72"/>
      <c r="AZ530" s="72"/>
      <c r="BA530" s="72"/>
      <c r="BB530" s="72"/>
      <c r="BC530" s="72"/>
      <c r="BD530" s="72"/>
      <c r="BE530" s="72"/>
      <c r="BF530" s="72"/>
      <c r="BG530" s="72"/>
      <c r="BH530" s="72"/>
      <c r="BI530" s="72"/>
      <c r="BJ530" s="72"/>
      <c r="BK530" s="72"/>
      <c r="BL530" s="72"/>
      <c r="BM530" s="72"/>
      <c r="BN530" s="72"/>
      <c r="BO530" s="72"/>
      <c r="BP530" s="72"/>
      <c r="BQ530" s="72"/>
      <c r="BR530" s="72"/>
      <c r="BS530" s="72"/>
      <c r="BT530" s="72"/>
      <c r="BU530" s="72"/>
      <c r="BV530" s="72"/>
      <c r="BW530" s="72"/>
      <c r="BX530" s="72"/>
      <c r="BY530" s="72"/>
      <c r="BZ530" s="72"/>
      <c r="CA530" s="72"/>
      <c r="CB530" s="72"/>
      <c r="CC530" s="72"/>
      <c r="CD530" s="72"/>
      <c r="CE530" s="72"/>
      <c r="CF530" s="72"/>
      <c r="CG530" s="72"/>
      <c r="CH530" s="72"/>
      <c r="CI530" s="72"/>
      <c r="CJ530" s="72"/>
      <c r="CK530" s="72"/>
      <c r="CL530" s="72"/>
      <c r="CM530" s="72"/>
      <c r="CN530" s="72"/>
      <c r="CO530" s="72"/>
      <c r="CP530" s="72"/>
      <c r="CQ530" s="72"/>
      <c r="CR530" s="72"/>
      <c r="CS530" s="72"/>
      <c r="CT530" s="72"/>
      <c r="CU530" s="72"/>
      <c r="CV530" s="72"/>
      <c r="CW530" s="72"/>
      <c r="CX530" s="72"/>
      <c r="CY530" s="72"/>
      <c r="CZ530" s="72"/>
      <c r="DA530" s="72"/>
      <c r="DB530" s="72"/>
      <c r="DC530" s="72"/>
      <c r="DD530" s="72"/>
      <c r="DE530" s="72"/>
      <c r="DF530" s="72"/>
      <c r="DG530" s="72"/>
      <c r="DH530" s="72"/>
      <c r="DI530" s="72"/>
    </row>
    <row r="531" spans="1:114" s="35" customFormat="1">
      <c r="A531" s="173"/>
      <c r="B531" s="81" t="s">
        <v>286</v>
      </c>
      <c r="C531" s="82"/>
      <c r="D531" s="83">
        <v>15.3</v>
      </c>
      <c r="E531" s="84">
        <v>15</v>
      </c>
      <c r="F531" s="86"/>
      <c r="G531" s="82"/>
      <c r="H531" s="87"/>
      <c r="I531" s="88"/>
      <c r="J531" s="162"/>
      <c r="K531" s="89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2"/>
      <c r="AJ531" s="72"/>
      <c r="AK531" s="72"/>
      <c r="AL531" s="72"/>
      <c r="AM531" s="72"/>
      <c r="AN531" s="72"/>
      <c r="AO531" s="72"/>
      <c r="AP531" s="72"/>
      <c r="AQ531" s="72"/>
      <c r="AR531" s="72"/>
      <c r="AS531" s="72"/>
      <c r="AT531" s="72"/>
      <c r="AU531" s="72"/>
      <c r="AV531" s="72"/>
      <c r="AW531" s="72"/>
      <c r="AX531" s="72"/>
      <c r="AY531" s="72"/>
      <c r="AZ531" s="72"/>
      <c r="BA531" s="72"/>
      <c r="BB531" s="72"/>
      <c r="BC531" s="72"/>
      <c r="BD531" s="72"/>
      <c r="BE531" s="72"/>
      <c r="BF531" s="72"/>
      <c r="BG531" s="72"/>
      <c r="BH531" s="72"/>
      <c r="BI531" s="72"/>
      <c r="BJ531" s="72"/>
      <c r="BK531" s="72"/>
      <c r="BL531" s="72"/>
      <c r="BM531" s="72"/>
      <c r="BN531" s="72"/>
      <c r="BO531" s="72"/>
      <c r="BP531" s="72"/>
      <c r="BQ531" s="72"/>
      <c r="BR531" s="72"/>
      <c r="BS531" s="72"/>
      <c r="BT531" s="72"/>
      <c r="BU531" s="72"/>
      <c r="BV531" s="72"/>
      <c r="BW531" s="72"/>
      <c r="BX531" s="72"/>
      <c r="BY531" s="72"/>
      <c r="BZ531" s="72"/>
      <c r="CA531" s="72"/>
      <c r="CB531" s="72"/>
      <c r="CC531" s="72"/>
      <c r="CD531" s="72"/>
      <c r="CE531" s="72"/>
      <c r="CF531" s="72"/>
      <c r="CG531" s="72"/>
      <c r="CH531" s="72"/>
      <c r="CI531" s="72"/>
      <c r="CJ531" s="72"/>
      <c r="CK531" s="72"/>
      <c r="CL531" s="72"/>
      <c r="CM531" s="72"/>
      <c r="CN531" s="72"/>
      <c r="CO531" s="72"/>
      <c r="CP531" s="72"/>
      <c r="CQ531" s="72"/>
      <c r="CR531" s="72"/>
      <c r="CS531" s="72"/>
      <c r="CT531" s="72"/>
      <c r="CU531" s="72"/>
      <c r="CV531" s="72"/>
      <c r="CW531" s="72"/>
      <c r="CX531" s="72"/>
      <c r="CY531" s="72"/>
      <c r="CZ531" s="72"/>
      <c r="DA531" s="72"/>
      <c r="DB531" s="72"/>
      <c r="DC531" s="72"/>
      <c r="DD531" s="72"/>
      <c r="DE531" s="72"/>
      <c r="DF531" s="72"/>
      <c r="DG531" s="72"/>
      <c r="DH531" s="72"/>
      <c r="DI531" s="72"/>
    </row>
    <row r="532" spans="1:114" s="35" customFormat="1">
      <c r="A532" s="173"/>
      <c r="B532" s="81" t="s">
        <v>52</v>
      </c>
      <c r="C532" s="82"/>
      <c r="D532" s="83">
        <v>180</v>
      </c>
      <c r="E532" s="84">
        <v>180</v>
      </c>
      <c r="F532" s="86"/>
      <c r="G532" s="82"/>
      <c r="H532" s="87"/>
      <c r="I532" s="88"/>
      <c r="J532" s="162"/>
      <c r="K532" s="89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  <c r="AS532" s="72"/>
      <c r="AT532" s="72"/>
      <c r="AU532" s="72"/>
      <c r="AV532" s="72"/>
      <c r="AW532" s="72"/>
      <c r="AX532" s="72"/>
      <c r="AY532" s="72"/>
      <c r="AZ532" s="72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  <c r="BO532" s="72"/>
      <c r="BP532" s="72"/>
      <c r="BQ532" s="72"/>
      <c r="BR532" s="72"/>
      <c r="BS532" s="72"/>
      <c r="BT532" s="72"/>
      <c r="BU532" s="72"/>
      <c r="BV532" s="72"/>
      <c r="BW532" s="72"/>
      <c r="BX532" s="72"/>
      <c r="BY532" s="72"/>
      <c r="BZ532" s="72"/>
      <c r="CA532" s="72"/>
      <c r="CB532" s="72"/>
      <c r="CC532" s="72"/>
      <c r="CD532" s="72"/>
      <c r="CE532" s="72"/>
      <c r="CF532" s="72"/>
      <c r="CG532" s="72"/>
      <c r="CH532" s="72"/>
      <c r="CI532" s="72"/>
      <c r="CJ532" s="72"/>
      <c r="CK532" s="72"/>
      <c r="CL532" s="72"/>
      <c r="CM532" s="72"/>
      <c r="CN532" s="72"/>
      <c r="CO532" s="72"/>
      <c r="CP532" s="72"/>
      <c r="CQ532" s="72"/>
      <c r="CR532" s="72"/>
      <c r="CS532" s="72"/>
      <c r="CT532" s="72"/>
      <c r="CU532" s="72"/>
      <c r="CV532" s="72"/>
      <c r="CW532" s="72"/>
      <c r="CX532" s="72"/>
      <c r="CY532" s="72"/>
      <c r="CZ532" s="72"/>
      <c r="DA532" s="72"/>
      <c r="DB532" s="72"/>
      <c r="DC532" s="72"/>
      <c r="DD532" s="72"/>
      <c r="DE532" s="72"/>
      <c r="DF532" s="72"/>
      <c r="DG532" s="72"/>
      <c r="DH532" s="72"/>
      <c r="DI532" s="72"/>
    </row>
    <row r="533" spans="1:114" s="35" customFormat="1">
      <c r="A533" s="173"/>
      <c r="B533" s="81" t="s">
        <v>18</v>
      </c>
      <c r="C533" s="82"/>
      <c r="D533" s="83">
        <v>5</v>
      </c>
      <c r="E533" s="84">
        <v>5</v>
      </c>
      <c r="F533" s="86"/>
      <c r="G533" s="82"/>
      <c r="H533" s="87"/>
      <c r="I533" s="88"/>
      <c r="J533" s="162"/>
      <c r="K533" s="89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  <c r="AA533" s="72"/>
      <c r="AB533" s="72"/>
      <c r="AC533" s="72"/>
      <c r="AD533" s="72"/>
      <c r="AE533" s="72"/>
      <c r="AF533" s="72"/>
      <c r="AG533" s="72"/>
      <c r="AH533" s="72"/>
      <c r="AI533" s="72"/>
      <c r="AJ533" s="72"/>
      <c r="AK533" s="72"/>
      <c r="AL533" s="72"/>
      <c r="AM533" s="72"/>
      <c r="AN533" s="72"/>
      <c r="AO533" s="72"/>
      <c r="AP533" s="72"/>
      <c r="AQ533" s="72"/>
      <c r="AR533" s="72"/>
      <c r="AS533" s="72"/>
      <c r="AT533" s="72"/>
      <c r="AU533" s="72"/>
      <c r="AV533" s="72"/>
      <c r="AW533" s="72"/>
      <c r="AX533" s="72"/>
      <c r="AY533" s="72"/>
      <c r="AZ533" s="72"/>
      <c r="BA533" s="72"/>
      <c r="BB533" s="72"/>
      <c r="BC533" s="72"/>
      <c r="BD533" s="72"/>
      <c r="BE533" s="72"/>
      <c r="BF533" s="72"/>
      <c r="BG533" s="72"/>
      <c r="BH533" s="72"/>
      <c r="BI533" s="72"/>
      <c r="BJ533" s="72"/>
      <c r="BK533" s="72"/>
      <c r="BL533" s="72"/>
      <c r="BM533" s="72"/>
      <c r="BN533" s="72"/>
      <c r="BO533" s="72"/>
      <c r="BP533" s="72"/>
      <c r="BQ533" s="72"/>
      <c r="BR533" s="72"/>
      <c r="BS533" s="72"/>
      <c r="BT533" s="72"/>
      <c r="BU533" s="72"/>
      <c r="BV533" s="72"/>
      <c r="BW533" s="72"/>
      <c r="BX533" s="72"/>
      <c r="BY533" s="72"/>
      <c r="BZ533" s="72"/>
      <c r="CA533" s="72"/>
      <c r="CB533" s="72"/>
      <c r="CC533" s="72"/>
      <c r="CD533" s="72"/>
      <c r="CE533" s="72"/>
      <c r="CF533" s="72"/>
      <c r="CG533" s="72"/>
      <c r="CH533" s="72"/>
      <c r="CI533" s="72"/>
      <c r="CJ533" s="72"/>
      <c r="CK533" s="72"/>
      <c r="CL533" s="72"/>
      <c r="CM533" s="72"/>
      <c r="CN533" s="72"/>
      <c r="CO533" s="72"/>
      <c r="CP533" s="72"/>
      <c r="CQ533" s="72"/>
      <c r="CR533" s="72"/>
      <c r="CS533" s="72"/>
      <c r="CT533" s="72"/>
      <c r="CU533" s="72"/>
      <c r="CV533" s="72"/>
      <c r="CW533" s="72"/>
      <c r="CX533" s="72"/>
      <c r="CY533" s="72"/>
      <c r="CZ533" s="72"/>
      <c r="DA533" s="72"/>
      <c r="DB533" s="72"/>
      <c r="DC533" s="72"/>
      <c r="DD533" s="72"/>
      <c r="DE533" s="72"/>
      <c r="DF533" s="72"/>
      <c r="DG533" s="72"/>
      <c r="DH533" s="72"/>
      <c r="DI533" s="72"/>
    </row>
    <row r="534" spans="1:114" s="26" customFormat="1" ht="15.75" thickBot="1">
      <c r="A534" s="136" t="s">
        <v>38</v>
      </c>
      <c r="B534" s="81"/>
      <c r="C534" s="82">
        <v>20</v>
      </c>
      <c r="D534" s="84">
        <v>20</v>
      </c>
      <c r="E534" s="84">
        <v>20</v>
      </c>
      <c r="F534" s="84">
        <v>1.52</v>
      </c>
      <c r="G534" s="83">
        <v>0.16</v>
      </c>
      <c r="H534" s="84">
        <v>9.84</v>
      </c>
      <c r="I534" s="83">
        <v>47</v>
      </c>
      <c r="J534" s="132"/>
      <c r="K534" s="89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  <c r="BK534" s="71"/>
      <c r="BL534" s="71"/>
      <c r="BM534" s="71"/>
      <c r="BN534" s="71"/>
      <c r="BO534" s="71"/>
      <c r="BP534" s="71"/>
      <c r="BQ534" s="71"/>
      <c r="BR534" s="71"/>
      <c r="BS534" s="71"/>
      <c r="BT534" s="71"/>
      <c r="BU534" s="71"/>
      <c r="BV534" s="71"/>
      <c r="BW534" s="71"/>
      <c r="BX534" s="71"/>
      <c r="BY534" s="71"/>
      <c r="BZ534" s="71"/>
      <c r="CA534" s="71"/>
      <c r="CB534" s="71"/>
      <c r="CC534" s="71"/>
      <c r="CD534" s="71"/>
      <c r="CE534" s="71"/>
      <c r="CF534" s="71"/>
      <c r="CG534" s="71"/>
      <c r="CH534" s="71"/>
      <c r="CI534" s="71"/>
      <c r="CJ534" s="71"/>
      <c r="CK534" s="71"/>
      <c r="CL534" s="71"/>
      <c r="CM534" s="71"/>
      <c r="CN534" s="71"/>
      <c r="CO534" s="71"/>
      <c r="CP534" s="71"/>
      <c r="CQ534" s="71"/>
      <c r="CR534" s="71"/>
      <c r="CS534" s="71"/>
      <c r="CT534" s="71"/>
      <c r="CU534" s="71"/>
      <c r="CV534" s="71"/>
      <c r="CW534" s="71"/>
      <c r="CX534" s="71"/>
      <c r="CY534" s="71"/>
      <c r="CZ534" s="71"/>
      <c r="DA534" s="71"/>
      <c r="DB534" s="71"/>
      <c r="DC534" s="71"/>
      <c r="DD534" s="71"/>
      <c r="DE534" s="71"/>
      <c r="DF534" s="71"/>
      <c r="DG534" s="71"/>
      <c r="DH534" s="71"/>
      <c r="DI534" s="71"/>
    </row>
    <row r="535" spans="1:114" ht="15.75" thickBot="1">
      <c r="A535" s="149" t="s">
        <v>26</v>
      </c>
      <c r="B535" s="150"/>
      <c r="C535" s="151">
        <v>490</v>
      </c>
      <c r="D535" s="168"/>
      <c r="E535" s="133"/>
      <c r="F535" s="134">
        <f>SUM(F508:F534)</f>
        <v>16.41</v>
      </c>
      <c r="G535" s="134">
        <f>SUM(G508:G534)</f>
        <v>17.77</v>
      </c>
      <c r="H535" s="134">
        <f>SUM(H508:H534)</f>
        <v>84.960000000000008</v>
      </c>
      <c r="I535" s="134">
        <f>SUM(I508:I534)</f>
        <v>568.5</v>
      </c>
      <c r="J535" s="132"/>
    </row>
    <row r="536" spans="1:114" ht="15.75" thickBot="1">
      <c r="A536" s="149" t="s">
        <v>60</v>
      </c>
      <c r="B536" s="150"/>
      <c r="C536" s="151">
        <f>C461+C464+C506+C535</f>
        <v>1685.5</v>
      </c>
      <c r="D536" s="180"/>
      <c r="E536" s="133"/>
      <c r="F536" s="133">
        <f>F461+F464+F506+F535</f>
        <v>48.97</v>
      </c>
      <c r="G536" s="133">
        <f>G461+G464+G506+G535</f>
        <v>55.47</v>
      </c>
      <c r="H536" s="133">
        <f>H461+H464+H506+H535</f>
        <v>237.79</v>
      </c>
      <c r="I536" s="133">
        <f>I461+I464+I506+I535</f>
        <v>1651</v>
      </c>
      <c r="J536" s="135"/>
    </row>
    <row r="537" spans="1:114">
      <c r="C537" s="182"/>
      <c r="D537" s="183"/>
      <c r="E537" s="83"/>
      <c r="J537" s="154"/>
    </row>
    <row r="538" spans="1:114" ht="15.75" thickBot="1">
      <c r="A538" s="81" t="s">
        <v>109</v>
      </c>
      <c r="J538" s="164"/>
    </row>
    <row r="539" spans="1:114" ht="22.5" customHeight="1">
      <c r="A539" s="242" t="s">
        <v>234</v>
      </c>
      <c r="B539" s="243"/>
      <c r="C539" s="244" t="s">
        <v>230</v>
      </c>
      <c r="D539" s="124" t="s">
        <v>3</v>
      </c>
      <c r="E539" s="123" t="s">
        <v>3</v>
      </c>
      <c r="F539" s="471" t="s">
        <v>231</v>
      </c>
      <c r="G539" s="472"/>
      <c r="H539" s="473"/>
      <c r="I539" s="124" t="s">
        <v>4</v>
      </c>
      <c r="J539" s="125" t="s">
        <v>232</v>
      </c>
    </row>
    <row r="540" spans="1:114" ht="15.75" thickBot="1">
      <c r="A540" s="246" t="s">
        <v>233</v>
      </c>
      <c r="B540" s="247"/>
      <c r="C540" s="248"/>
      <c r="D540" s="127" t="s">
        <v>5</v>
      </c>
      <c r="E540" s="128" t="s">
        <v>5</v>
      </c>
      <c r="F540" s="129"/>
      <c r="G540" s="130"/>
      <c r="H540" s="131"/>
      <c r="I540" s="127" t="s">
        <v>6</v>
      </c>
      <c r="J540" s="132"/>
    </row>
    <row r="541" spans="1:114" ht="15.75" thickBot="1">
      <c r="A541" s="249"/>
      <c r="B541" s="250"/>
      <c r="C541" s="251"/>
      <c r="D541" s="133" t="s">
        <v>7</v>
      </c>
      <c r="E541" s="133" t="s">
        <v>8</v>
      </c>
      <c r="F541" s="133" t="s">
        <v>9</v>
      </c>
      <c r="G541" s="133" t="s">
        <v>10</v>
      </c>
      <c r="H541" s="134" t="s">
        <v>11</v>
      </c>
      <c r="I541" s="134" t="s">
        <v>12</v>
      </c>
      <c r="J541" s="135"/>
    </row>
    <row r="542" spans="1:114">
      <c r="A542" s="153"/>
      <c r="B542" s="154" t="s">
        <v>13</v>
      </c>
      <c r="C542" s="82"/>
      <c r="D542" s="124"/>
      <c r="E542" s="157"/>
      <c r="F542" s="124"/>
      <c r="G542" s="123"/>
      <c r="H542" s="156"/>
      <c r="I542" s="124"/>
      <c r="J542" s="132"/>
    </row>
    <row r="543" spans="1:114" s="36" customFormat="1">
      <c r="A543" s="136" t="s">
        <v>397</v>
      </c>
      <c r="B543" s="162"/>
      <c r="C543" s="82" t="s">
        <v>395</v>
      </c>
      <c r="D543" s="83"/>
      <c r="E543" s="84"/>
      <c r="F543" s="137">
        <v>9.5</v>
      </c>
      <c r="G543" s="137">
        <v>8.8000000000000007</v>
      </c>
      <c r="H543" s="84">
        <v>20.100000000000001</v>
      </c>
      <c r="I543" s="137">
        <v>198</v>
      </c>
      <c r="J543" s="132" t="s">
        <v>189</v>
      </c>
      <c r="K543" s="89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  <c r="AA543" s="76"/>
      <c r="AB543" s="76"/>
      <c r="AC543" s="76"/>
      <c r="AD543" s="76"/>
      <c r="AE543" s="76"/>
      <c r="AF543" s="76"/>
      <c r="AG543" s="76"/>
      <c r="AH543" s="76"/>
      <c r="AI543" s="76"/>
      <c r="AJ543" s="76"/>
      <c r="AK543" s="76"/>
      <c r="AL543" s="76"/>
      <c r="AM543" s="76"/>
      <c r="AN543" s="76"/>
      <c r="AO543" s="76"/>
      <c r="AP543" s="76"/>
      <c r="AQ543" s="76"/>
      <c r="AR543" s="76"/>
      <c r="AS543" s="76"/>
      <c r="AT543" s="76"/>
      <c r="AU543" s="76"/>
      <c r="AV543" s="76"/>
      <c r="AW543" s="76"/>
      <c r="AX543" s="76"/>
      <c r="AY543" s="76"/>
      <c r="AZ543" s="76"/>
      <c r="BA543" s="76"/>
      <c r="BB543" s="76"/>
      <c r="BC543" s="76"/>
      <c r="BD543" s="76"/>
      <c r="BE543" s="76"/>
      <c r="BF543" s="76"/>
      <c r="BG543" s="76"/>
      <c r="BH543" s="76"/>
      <c r="BI543" s="76"/>
      <c r="BJ543" s="76"/>
      <c r="BK543" s="76"/>
      <c r="BL543" s="76"/>
      <c r="BM543" s="76"/>
      <c r="BN543" s="76"/>
      <c r="BO543" s="76"/>
      <c r="BP543" s="76"/>
      <c r="BQ543" s="76"/>
      <c r="BR543" s="76"/>
      <c r="BS543" s="76"/>
      <c r="BT543" s="76"/>
      <c r="BU543" s="76"/>
      <c r="BV543" s="76"/>
      <c r="BW543" s="76"/>
      <c r="BX543" s="76"/>
      <c r="BY543" s="76"/>
      <c r="BZ543" s="76"/>
      <c r="CA543" s="76"/>
      <c r="CB543" s="76"/>
      <c r="CC543" s="76"/>
      <c r="CD543" s="76"/>
      <c r="CE543" s="76"/>
      <c r="CF543" s="76"/>
      <c r="CG543" s="76"/>
      <c r="CH543" s="76"/>
      <c r="CI543" s="76"/>
      <c r="CJ543" s="76"/>
      <c r="CK543" s="76"/>
      <c r="CL543" s="76"/>
      <c r="CM543" s="76"/>
      <c r="CN543" s="76"/>
      <c r="CO543" s="76"/>
      <c r="CP543" s="76"/>
      <c r="CQ543" s="76"/>
      <c r="CR543" s="76"/>
      <c r="CS543" s="76"/>
      <c r="CT543" s="76"/>
      <c r="CU543" s="76"/>
      <c r="CV543" s="76"/>
      <c r="CW543" s="76"/>
      <c r="CX543" s="76"/>
      <c r="CY543" s="76"/>
      <c r="CZ543" s="76"/>
      <c r="DA543" s="76"/>
      <c r="DB543" s="76"/>
      <c r="DC543" s="76"/>
      <c r="DD543" s="76"/>
      <c r="DE543" s="76"/>
      <c r="DF543" s="76"/>
      <c r="DG543" s="76"/>
      <c r="DH543" s="76"/>
      <c r="DI543" s="76"/>
      <c r="DJ543" s="34"/>
    </row>
    <row r="544" spans="1:114" s="36" customFormat="1">
      <c r="A544" s="136"/>
      <c r="B544" s="89" t="s">
        <v>396</v>
      </c>
      <c r="C544" s="82"/>
      <c r="D544" s="137">
        <v>25</v>
      </c>
      <c r="E544" s="84">
        <v>25</v>
      </c>
      <c r="F544" s="137"/>
      <c r="G544" s="137"/>
      <c r="H544" s="137"/>
      <c r="I544" s="137"/>
      <c r="J544" s="132"/>
      <c r="K544" s="89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  <c r="AA544" s="76"/>
      <c r="AB544" s="76"/>
      <c r="AC544" s="76"/>
      <c r="AD544" s="76"/>
      <c r="AE544" s="76"/>
      <c r="AF544" s="76"/>
      <c r="AG544" s="76"/>
      <c r="AH544" s="76"/>
      <c r="AI544" s="76"/>
      <c r="AJ544" s="76"/>
      <c r="AK544" s="76"/>
      <c r="AL544" s="76"/>
      <c r="AM544" s="76"/>
      <c r="AN544" s="76"/>
      <c r="AO544" s="76"/>
      <c r="AP544" s="76"/>
      <c r="AQ544" s="76"/>
      <c r="AR544" s="76"/>
      <c r="AS544" s="76"/>
      <c r="AT544" s="76"/>
      <c r="AU544" s="76"/>
      <c r="AV544" s="76"/>
      <c r="AW544" s="76"/>
      <c r="AX544" s="76"/>
      <c r="AY544" s="76"/>
      <c r="AZ544" s="76"/>
      <c r="BA544" s="76"/>
      <c r="BB544" s="76"/>
      <c r="BC544" s="76"/>
      <c r="BD544" s="76"/>
      <c r="BE544" s="76"/>
      <c r="BF544" s="76"/>
      <c r="BG544" s="76"/>
      <c r="BH544" s="76"/>
      <c r="BI544" s="76"/>
      <c r="BJ544" s="76"/>
      <c r="BK544" s="76"/>
      <c r="BL544" s="76"/>
      <c r="BM544" s="76"/>
      <c r="BN544" s="76"/>
      <c r="BO544" s="76"/>
      <c r="BP544" s="76"/>
      <c r="BQ544" s="76"/>
      <c r="BR544" s="76"/>
      <c r="BS544" s="76"/>
      <c r="BT544" s="76"/>
      <c r="BU544" s="76"/>
      <c r="BV544" s="76"/>
      <c r="BW544" s="76"/>
      <c r="BX544" s="76"/>
      <c r="BY544" s="76"/>
      <c r="BZ544" s="76"/>
      <c r="CA544" s="76"/>
      <c r="CB544" s="76"/>
      <c r="CC544" s="76"/>
      <c r="CD544" s="76"/>
      <c r="CE544" s="76"/>
      <c r="CF544" s="76"/>
      <c r="CG544" s="76"/>
      <c r="CH544" s="76"/>
      <c r="CI544" s="76"/>
      <c r="CJ544" s="76"/>
      <c r="CK544" s="76"/>
      <c r="CL544" s="76"/>
      <c r="CM544" s="76"/>
      <c r="CN544" s="76"/>
      <c r="CO544" s="76"/>
      <c r="CP544" s="76"/>
      <c r="CQ544" s="76"/>
      <c r="CR544" s="76"/>
      <c r="CS544" s="76"/>
      <c r="CT544" s="76"/>
      <c r="CU544" s="76"/>
      <c r="CV544" s="76"/>
      <c r="CW544" s="76"/>
      <c r="CX544" s="76"/>
      <c r="CY544" s="76"/>
      <c r="CZ544" s="76"/>
      <c r="DA544" s="76"/>
      <c r="DB544" s="76"/>
      <c r="DC544" s="76"/>
      <c r="DD544" s="76"/>
      <c r="DE544" s="76"/>
      <c r="DF544" s="76"/>
      <c r="DG544" s="76"/>
      <c r="DH544" s="76"/>
      <c r="DI544" s="76"/>
      <c r="DJ544" s="34"/>
    </row>
    <row r="545" spans="1:114" s="36" customFormat="1">
      <c r="A545" s="136"/>
      <c r="B545" s="81" t="s">
        <v>16</v>
      </c>
      <c r="C545" s="86"/>
      <c r="D545" s="137">
        <v>88</v>
      </c>
      <c r="E545" s="84">
        <v>88</v>
      </c>
      <c r="F545" s="137"/>
      <c r="G545" s="137"/>
      <c r="H545" s="84"/>
      <c r="I545" s="137"/>
      <c r="J545" s="132"/>
      <c r="K545" s="89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  <c r="AA545" s="76"/>
      <c r="AB545" s="76"/>
      <c r="AC545" s="76"/>
      <c r="AD545" s="76"/>
      <c r="AE545" s="76"/>
      <c r="AF545" s="76"/>
      <c r="AG545" s="76"/>
      <c r="AH545" s="76"/>
      <c r="AI545" s="76"/>
      <c r="AJ545" s="76"/>
      <c r="AK545" s="76"/>
      <c r="AL545" s="76"/>
      <c r="AM545" s="76"/>
      <c r="AN545" s="76"/>
      <c r="AO545" s="76"/>
      <c r="AP545" s="76"/>
      <c r="AQ545" s="76"/>
      <c r="AR545" s="76"/>
      <c r="AS545" s="76"/>
      <c r="AT545" s="76"/>
      <c r="AU545" s="76"/>
      <c r="AV545" s="76"/>
      <c r="AW545" s="76"/>
      <c r="AX545" s="76"/>
      <c r="AY545" s="76"/>
      <c r="AZ545" s="76"/>
      <c r="BA545" s="76"/>
      <c r="BB545" s="76"/>
      <c r="BC545" s="76"/>
      <c r="BD545" s="76"/>
      <c r="BE545" s="76"/>
      <c r="BF545" s="76"/>
      <c r="BG545" s="76"/>
      <c r="BH545" s="76"/>
      <c r="BI545" s="76"/>
      <c r="BJ545" s="76"/>
      <c r="BK545" s="76"/>
      <c r="BL545" s="76"/>
      <c r="BM545" s="76"/>
      <c r="BN545" s="76"/>
      <c r="BO545" s="76"/>
      <c r="BP545" s="76"/>
      <c r="BQ545" s="76"/>
      <c r="BR545" s="76"/>
      <c r="BS545" s="76"/>
      <c r="BT545" s="76"/>
      <c r="BU545" s="76"/>
      <c r="BV545" s="76"/>
      <c r="BW545" s="76"/>
      <c r="BX545" s="76"/>
      <c r="BY545" s="76"/>
      <c r="BZ545" s="76"/>
      <c r="CA545" s="76"/>
      <c r="CB545" s="76"/>
      <c r="CC545" s="76"/>
      <c r="CD545" s="76"/>
      <c r="CE545" s="76"/>
      <c r="CF545" s="76"/>
      <c r="CG545" s="76"/>
      <c r="CH545" s="76"/>
      <c r="CI545" s="76"/>
      <c r="CJ545" s="76"/>
      <c r="CK545" s="76"/>
      <c r="CL545" s="76"/>
      <c r="CM545" s="76"/>
      <c r="CN545" s="76"/>
      <c r="CO545" s="76"/>
      <c r="CP545" s="76"/>
      <c r="CQ545" s="76"/>
      <c r="CR545" s="76"/>
      <c r="CS545" s="76"/>
      <c r="CT545" s="76"/>
      <c r="CU545" s="76"/>
      <c r="CV545" s="76"/>
      <c r="CW545" s="76"/>
      <c r="CX545" s="76"/>
      <c r="CY545" s="76"/>
      <c r="CZ545" s="76"/>
      <c r="DA545" s="76"/>
      <c r="DB545" s="76"/>
      <c r="DC545" s="76"/>
      <c r="DD545" s="76"/>
      <c r="DE545" s="76"/>
      <c r="DF545" s="76"/>
      <c r="DG545" s="76"/>
      <c r="DH545" s="76"/>
      <c r="DI545" s="76"/>
      <c r="DJ545" s="34"/>
    </row>
    <row r="546" spans="1:114" s="36" customFormat="1">
      <c r="A546" s="136"/>
      <c r="B546" s="81" t="s">
        <v>17</v>
      </c>
      <c r="C546" s="86"/>
      <c r="D546" s="137">
        <v>88</v>
      </c>
      <c r="E546" s="84">
        <v>88</v>
      </c>
      <c r="F546" s="137"/>
      <c r="G546" s="137"/>
      <c r="H546" s="84"/>
      <c r="I546" s="137"/>
      <c r="J546" s="132"/>
      <c r="K546" s="89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  <c r="AA546" s="76"/>
      <c r="AB546" s="76"/>
      <c r="AC546" s="76"/>
      <c r="AD546" s="76"/>
      <c r="AE546" s="76"/>
      <c r="AF546" s="76"/>
      <c r="AG546" s="76"/>
      <c r="AH546" s="76"/>
      <c r="AI546" s="76"/>
      <c r="AJ546" s="76"/>
      <c r="AK546" s="76"/>
      <c r="AL546" s="76"/>
      <c r="AM546" s="76"/>
      <c r="AN546" s="76"/>
      <c r="AO546" s="76"/>
      <c r="AP546" s="76"/>
      <c r="AQ546" s="76"/>
      <c r="AR546" s="76"/>
      <c r="AS546" s="76"/>
      <c r="AT546" s="76"/>
      <c r="AU546" s="76"/>
      <c r="AV546" s="76"/>
      <c r="AW546" s="76"/>
      <c r="AX546" s="76"/>
      <c r="AY546" s="76"/>
      <c r="AZ546" s="76"/>
      <c r="BA546" s="76"/>
      <c r="BB546" s="76"/>
      <c r="BC546" s="76"/>
      <c r="BD546" s="76"/>
      <c r="BE546" s="76"/>
      <c r="BF546" s="76"/>
      <c r="BG546" s="76"/>
      <c r="BH546" s="76"/>
      <c r="BI546" s="76"/>
      <c r="BJ546" s="76"/>
      <c r="BK546" s="76"/>
      <c r="BL546" s="76"/>
      <c r="BM546" s="76"/>
      <c r="BN546" s="76"/>
      <c r="BO546" s="76"/>
      <c r="BP546" s="76"/>
      <c r="BQ546" s="76"/>
      <c r="BR546" s="76"/>
      <c r="BS546" s="76"/>
      <c r="BT546" s="76"/>
      <c r="BU546" s="76"/>
      <c r="BV546" s="76"/>
      <c r="BW546" s="76"/>
      <c r="BX546" s="76"/>
      <c r="BY546" s="76"/>
      <c r="BZ546" s="76"/>
      <c r="CA546" s="76"/>
      <c r="CB546" s="76"/>
      <c r="CC546" s="76"/>
      <c r="CD546" s="76"/>
      <c r="CE546" s="76"/>
      <c r="CF546" s="76"/>
      <c r="CG546" s="76"/>
      <c r="CH546" s="76"/>
      <c r="CI546" s="76"/>
      <c r="CJ546" s="76"/>
      <c r="CK546" s="76"/>
      <c r="CL546" s="76"/>
      <c r="CM546" s="76"/>
      <c r="CN546" s="76"/>
      <c r="CO546" s="76"/>
      <c r="CP546" s="76"/>
      <c r="CQ546" s="76"/>
      <c r="CR546" s="76"/>
      <c r="CS546" s="76"/>
      <c r="CT546" s="76"/>
      <c r="CU546" s="76"/>
      <c r="CV546" s="76"/>
      <c r="CW546" s="76"/>
      <c r="CX546" s="76"/>
      <c r="CY546" s="76"/>
      <c r="CZ546" s="76"/>
      <c r="DA546" s="76"/>
      <c r="DB546" s="76"/>
      <c r="DC546" s="76"/>
      <c r="DD546" s="76"/>
      <c r="DE546" s="76"/>
      <c r="DF546" s="76"/>
      <c r="DG546" s="76"/>
      <c r="DH546" s="76"/>
      <c r="DI546" s="76"/>
      <c r="DJ546" s="34"/>
    </row>
    <row r="547" spans="1:114" s="36" customFormat="1">
      <c r="A547" s="136"/>
      <c r="B547" s="81" t="s">
        <v>18</v>
      </c>
      <c r="C547" s="82"/>
      <c r="D547" s="137">
        <v>1</v>
      </c>
      <c r="E547" s="84">
        <v>1</v>
      </c>
      <c r="F547" s="137"/>
      <c r="G547" s="137"/>
      <c r="H547" s="84"/>
      <c r="I547" s="137"/>
      <c r="J547" s="132"/>
      <c r="K547" s="89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  <c r="AA547" s="76"/>
      <c r="AB547" s="76"/>
      <c r="AC547" s="76"/>
      <c r="AD547" s="76"/>
      <c r="AE547" s="76"/>
      <c r="AF547" s="76"/>
      <c r="AG547" s="76"/>
      <c r="AH547" s="76"/>
      <c r="AI547" s="76"/>
      <c r="AJ547" s="76"/>
      <c r="AK547" s="76"/>
      <c r="AL547" s="76"/>
      <c r="AM547" s="76"/>
      <c r="AN547" s="76"/>
      <c r="AO547" s="76"/>
      <c r="AP547" s="76"/>
      <c r="AQ547" s="76"/>
      <c r="AR547" s="76"/>
      <c r="AS547" s="76"/>
      <c r="AT547" s="76"/>
      <c r="AU547" s="76"/>
      <c r="AV547" s="76"/>
      <c r="AW547" s="76"/>
      <c r="AX547" s="76"/>
      <c r="AY547" s="76"/>
      <c r="AZ547" s="76"/>
      <c r="BA547" s="76"/>
      <c r="BB547" s="76"/>
      <c r="BC547" s="76"/>
      <c r="BD547" s="76"/>
      <c r="BE547" s="76"/>
      <c r="BF547" s="76"/>
      <c r="BG547" s="76"/>
      <c r="BH547" s="76"/>
      <c r="BI547" s="76"/>
      <c r="BJ547" s="76"/>
      <c r="BK547" s="76"/>
      <c r="BL547" s="76"/>
      <c r="BM547" s="76"/>
      <c r="BN547" s="76"/>
      <c r="BO547" s="76"/>
      <c r="BP547" s="76"/>
      <c r="BQ547" s="76"/>
      <c r="BR547" s="76"/>
      <c r="BS547" s="76"/>
      <c r="BT547" s="76"/>
      <c r="BU547" s="76"/>
      <c r="BV547" s="76"/>
      <c r="BW547" s="76"/>
      <c r="BX547" s="76"/>
      <c r="BY547" s="76"/>
      <c r="BZ547" s="76"/>
      <c r="CA547" s="76"/>
      <c r="CB547" s="76"/>
      <c r="CC547" s="76"/>
      <c r="CD547" s="76"/>
      <c r="CE547" s="76"/>
      <c r="CF547" s="76"/>
      <c r="CG547" s="76"/>
      <c r="CH547" s="76"/>
      <c r="CI547" s="76"/>
      <c r="CJ547" s="76"/>
      <c r="CK547" s="76"/>
      <c r="CL547" s="76"/>
      <c r="CM547" s="76"/>
      <c r="CN547" s="76"/>
      <c r="CO547" s="76"/>
      <c r="CP547" s="76"/>
      <c r="CQ547" s="76"/>
      <c r="CR547" s="76"/>
      <c r="CS547" s="76"/>
      <c r="CT547" s="76"/>
      <c r="CU547" s="76"/>
      <c r="CV547" s="76"/>
      <c r="CW547" s="76"/>
      <c r="CX547" s="76"/>
      <c r="CY547" s="76"/>
      <c r="CZ547" s="76"/>
      <c r="DA547" s="76"/>
      <c r="DB547" s="76"/>
      <c r="DC547" s="76"/>
      <c r="DD547" s="76"/>
      <c r="DE547" s="76"/>
      <c r="DF547" s="76"/>
      <c r="DG547" s="76"/>
      <c r="DH547" s="76"/>
      <c r="DI547" s="76"/>
      <c r="DJ547" s="34"/>
    </row>
    <row r="548" spans="1:114" s="36" customFormat="1">
      <c r="A548" s="136"/>
      <c r="B548" s="81" t="s">
        <v>19</v>
      </c>
      <c r="C548" s="82"/>
      <c r="D548" s="137">
        <v>1</v>
      </c>
      <c r="E548" s="84">
        <v>1</v>
      </c>
      <c r="F548" s="137"/>
      <c r="G548" s="137"/>
      <c r="H548" s="84"/>
      <c r="I548" s="137"/>
      <c r="J548" s="132"/>
      <c r="K548" s="89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  <c r="AA548" s="76"/>
      <c r="AB548" s="76"/>
      <c r="AC548" s="76"/>
      <c r="AD548" s="76"/>
      <c r="AE548" s="76"/>
      <c r="AF548" s="76"/>
      <c r="AG548" s="76"/>
      <c r="AH548" s="76"/>
      <c r="AI548" s="76"/>
      <c r="AJ548" s="76"/>
      <c r="AK548" s="76"/>
      <c r="AL548" s="76"/>
      <c r="AM548" s="76"/>
      <c r="AN548" s="76"/>
      <c r="AO548" s="76"/>
      <c r="AP548" s="76"/>
      <c r="AQ548" s="76"/>
      <c r="AR548" s="76"/>
      <c r="AS548" s="76"/>
      <c r="AT548" s="76"/>
      <c r="AU548" s="76"/>
      <c r="AV548" s="76"/>
      <c r="AW548" s="76"/>
      <c r="AX548" s="76"/>
      <c r="AY548" s="76"/>
      <c r="AZ548" s="76"/>
      <c r="BA548" s="76"/>
      <c r="BB548" s="76"/>
      <c r="BC548" s="76"/>
      <c r="BD548" s="76"/>
      <c r="BE548" s="76"/>
      <c r="BF548" s="76"/>
      <c r="BG548" s="76"/>
      <c r="BH548" s="76"/>
      <c r="BI548" s="76"/>
      <c r="BJ548" s="76"/>
      <c r="BK548" s="76"/>
      <c r="BL548" s="76"/>
      <c r="BM548" s="76"/>
      <c r="BN548" s="76"/>
      <c r="BO548" s="76"/>
      <c r="BP548" s="76"/>
      <c r="BQ548" s="76"/>
      <c r="BR548" s="76"/>
      <c r="BS548" s="76"/>
      <c r="BT548" s="76"/>
      <c r="BU548" s="76"/>
      <c r="BV548" s="76"/>
      <c r="BW548" s="76"/>
      <c r="BX548" s="76"/>
      <c r="BY548" s="76"/>
      <c r="BZ548" s="76"/>
      <c r="CA548" s="76"/>
      <c r="CB548" s="76"/>
      <c r="CC548" s="76"/>
      <c r="CD548" s="76"/>
      <c r="CE548" s="76"/>
      <c r="CF548" s="76"/>
      <c r="CG548" s="76"/>
      <c r="CH548" s="76"/>
      <c r="CI548" s="76"/>
      <c r="CJ548" s="76"/>
      <c r="CK548" s="76"/>
      <c r="CL548" s="76"/>
      <c r="CM548" s="76"/>
      <c r="CN548" s="76"/>
      <c r="CO548" s="76"/>
      <c r="CP548" s="76"/>
      <c r="CQ548" s="76"/>
      <c r="CR548" s="76"/>
      <c r="CS548" s="76"/>
      <c r="CT548" s="76"/>
      <c r="CU548" s="76"/>
      <c r="CV548" s="76"/>
      <c r="CW548" s="76"/>
      <c r="CX548" s="76"/>
      <c r="CY548" s="76"/>
      <c r="CZ548" s="76"/>
      <c r="DA548" s="76"/>
      <c r="DB548" s="76"/>
      <c r="DC548" s="76"/>
      <c r="DD548" s="76"/>
      <c r="DE548" s="76"/>
      <c r="DF548" s="76"/>
      <c r="DG548" s="76"/>
      <c r="DH548" s="76"/>
      <c r="DI548" s="76"/>
      <c r="DJ548" s="34"/>
    </row>
    <row r="549" spans="1:114" s="36" customFormat="1">
      <c r="A549" s="136"/>
      <c r="B549" s="81" t="s">
        <v>20</v>
      </c>
      <c r="C549" s="82"/>
      <c r="D549" s="84">
        <v>3</v>
      </c>
      <c r="E549" s="84">
        <v>3</v>
      </c>
      <c r="F549" s="137"/>
      <c r="G549" s="137"/>
      <c r="H549" s="84"/>
      <c r="I549" s="137"/>
      <c r="J549" s="132"/>
      <c r="K549" s="89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  <c r="AA549" s="76"/>
      <c r="AB549" s="76"/>
      <c r="AC549" s="76"/>
      <c r="AD549" s="76"/>
      <c r="AE549" s="76"/>
      <c r="AF549" s="76"/>
      <c r="AG549" s="76"/>
      <c r="AH549" s="76"/>
      <c r="AI549" s="76"/>
      <c r="AJ549" s="76"/>
      <c r="AK549" s="76"/>
      <c r="AL549" s="76"/>
      <c r="AM549" s="76"/>
      <c r="AN549" s="76"/>
      <c r="AO549" s="76"/>
      <c r="AP549" s="76"/>
      <c r="AQ549" s="76"/>
      <c r="AR549" s="76"/>
      <c r="AS549" s="76"/>
      <c r="AT549" s="76"/>
      <c r="AU549" s="76"/>
      <c r="AV549" s="76"/>
      <c r="AW549" s="76"/>
      <c r="AX549" s="76"/>
      <c r="AY549" s="76"/>
      <c r="AZ549" s="76"/>
      <c r="BA549" s="76"/>
      <c r="BB549" s="76"/>
      <c r="BC549" s="76"/>
      <c r="BD549" s="76"/>
      <c r="BE549" s="76"/>
      <c r="BF549" s="76"/>
      <c r="BG549" s="76"/>
      <c r="BH549" s="76"/>
      <c r="BI549" s="76"/>
      <c r="BJ549" s="76"/>
      <c r="BK549" s="76"/>
      <c r="BL549" s="76"/>
      <c r="BM549" s="76"/>
      <c r="BN549" s="76"/>
      <c r="BO549" s="76"/>
      <c r="BP549" s="76"/>
      <c r="BQ549" s="76"/>
      <c r="BR549" s="76"/>
      <c r="BS549" s="76"/>
      <c r="BT549" s="76"/>
      <c r="BU549" s="76"/>
      <c r="BV549" s="76"/>
      <c r="BW549" s="76"/>
      <c r="BX549" s="76"/>
      <c r="BY549" s="76"/>
      <c r="BZ549" s="76"/>
      <c r="CA549" s="76"/>
      <c r="CB549" s="76"/>
      <c r="CC549" s="76"/>
      <c r="CD549" s="76"/>
      <c r="CE549" s="76"/>
      <c r="CF549" s="76"/>
      <c r="CG549" s="76"/>
      <c r="CH549" s="76"/>
      <c r="CI549" s="76"/>
      <c r="CJ549" s="76"/>
      <c r="CK549" s="76"/>
      <c r="CL549" s="76"/>
      <c r="CM549" s="76"/>
      <c r="CN549" s="76"/>
      <c r="CO549" s="76"/>
      <c r="CP549" s="76"/>
      <c r="CQ549" s="76"/>
      <c r="CR549" s="76"/>
      <c r="CS549" s="76"/>
      <c r="CT549" s="76"/>
      <c r="CU549" s="76"/>
      <c r="CV549" s="76"/>
      <c r="CW549" s="76"/>
      <c r="CX549" s="76"/>
      <c r="CY549" s="76"/>
      <c r="CZ549" s="76"/>
      <c r="DA549" s="76"/>
      <c r="DB549" s="76"/>
      <c r="DC549" s="76"/>
      <c r="DD549" s="76"/>
      <c r="DE549" s="76"/>
      <c r="DF549" s="76"/>
      <c r="DG549" s="76"/>
      <c r="DH549" s="76"/>
      <c r="DI549" s="76"/>
      <c r="DJ549" s="34"/>
    </row>
    <row r="550" spans="1:114">
      <c r="A550" s="136" t="s">
        <v>21</v>
      </c>
      <c r="C550" s="82">
        <v>180</v>
      </c>
      <c r="D550" s="138"/>
      <c r="E550" s="138"/>
      <c r="F550" s="137">
        <v>1.2166666666666666</v>
      </c>
      <c r="G550" s="84">
        <v>1.3416666666666668</v>
      </c>
      <c r="H550" s="84">
        <v>11.941666666666666</v>
      </c>
      <c r="I550" s="137">
        <v>65</v>
      </c>
      <c r="J550" s="132" t="s">
        <v>330</v>
      </c>
    </row>
    <row r="551" spans="1:114">
      <c r="A551" s="136"/>
      <c r="B551" s="81" t="s">
        <v>22</v>
      </c>
      <c r="C551" s="82"/>
      <c r="D551" s="84">
        <v>1.5</v>
      </c>
      <c r="E551" s="84">
        <v>1.5</v>
      </c>
      <c r="F551" s="137"/>
      <c r="G551" s="137"/>
      <c r="H551" s="137"/>
      <c r="I551" s="137"/>
      <c r="J551" s="132"/>
    </row>
    <row r="552" spans="1:114">
      <c r="A552" s="136"/>
      <c r="B552" s="81" t="s">
        <v>18</v>
      </c>
      <c r="C552" s="82"/>
      <c r="D552" s="84">
        <v>8</v>
      </c>
      <c r="E552" s="84">
        <v>8</v>
      </c>
      <c r="F552" s="137"/>
      <c r="G552" s="84"/>
      <c r="H552" s="84"/>
      <c r="I552" s="137"/>
      <c r="J552" s="132"/>
    </row>
    <row r="553" spans="1:114">
      <c r="A553" s="86"/>
      <c r="B553" s="81" t="s">
        <v>16</v>
      </c>
      <c r="C553" s="82"/>
      <c r="D553" s="84">
        <v>90</v>
      </c>
      <c r="E553" s="84">
        <v>90</v>
      </c>
      <c r="F553" s="137"/>
      <c r="G553" s="84"/>
      <c r="H553" s="84"/>
      <c r="I553" s="137"/>
      <c r="J553" s="132"/>
    </row>
    <row r="554" spans="1:114">
      <c r="A554" s="86"/>
      <c r="B554" s="81" t="s">
        <v>17</v>
      </c>
      <c r="C554" s="82"/>
      <c r="D554" s="84">
        <v>108</v>
      </c>
      <c r="E554" s="84">
        <v>108</v>
      </c>
      <c r="F554" s="137"/>
      <c r="G554" s="84"/>
      <c r="H554" s="84"/>
      <c r="I554" s="137"/>
      <c r="J554" s="132"/>
    </row>
    <row r="555" spans="1:114">
      <c r="A555" s="136" t="s">
        <v>23</v>
      </c>
      <c r="C555" s="147" t="s">
        <v>157</v>
      </c>
      <c r="D555" s="148"/>
      <c r="E555" s="138"/>
      <c r="F555" s="137">
        <v>1.91</v>
      </c>
      <c r="G555" s="84">
        <v>4.3499999999999996</v>
      </c>
      <c r="H555" s="83">
        <v>12.89</v>
      </c>
      <c r="I555" s="137">
        <v>99</v>
      </c>
      <c r="J555" s="132" t="s">
        <v>24</v>
      </c>
    </row>
    <row r="556" spans="1:114">
      <c r="A556" s="136"/>
      <c r="B556" s="81" t="s">
        <v>25</v>
      </c>
      <c r="C556" s="82"/>
      <c r="D556" s="137">
        <v>25</v>
      </c>
      <c r="E556" s="84">
        <v>25</v>
      </c>
      <c r="F556" s="137"/>
      <c r="G556" s="84"/>
      <c r="H556" s="84"/>
      <c r="I556" s="137"/>
      <c r="J556" s="132"/>
    </row>
    <row r="557" spans="1:114" ht="15.75" thickBot="1">
      <c r="A557" s="136"/>
      <c r="B557" s="81" t="s">
        <v>20</v>
      </c>
      <c r="C557" s="82"/>
      <c r="D557" s="137">
        <v>5</v>
      </c>
      <c r="E557" s="84">
        <v>5</v>
      </c>
      <c r="F557" s="137" t="s">
        <v>1</v>
      </c>
      <c r="G557" s="84"/>
      <c r="H557" s="84"/>
      <c r="I557" s="137"/>
      <c r="J557" s="132"/>
    </row>
    <row r="558" spans="1:114" ht="15.75" thickBot="1">
      <c r="A558" s="149" t="s">
        <v>26</v>
      </c>
      <c r="B558" s="150"/>
      <c r="C558" s="151">
        <v>413</v>
      </c>
      <c r="D558" s="134"/>
      <c r="E558" s="133"/>
      <c r="F558" s="134">
        <f>SUM(F543:F557)</f>
        <v>12.626666666666667</v>
      </c>
      <c r="G558" s="134">
        <f t="shared" ref="G558:I558" si="8">SUM(G543:G557)</f>
        <v>14.491666666666667</v>
      </c>
      <c r="H558" s="134">
        <f t="shared" si="8"/>
        <v>44.931666666666672</v>
      </c>
      <c r="I558" s="134">
        <f t="shared" si="8"/>
        <v>362</v>
      </c>
      <c r="J558" s="125"/>
    </row>
    <row r="559" spans="1:114">
      <c r="A559" s="136" t="s">
        <v>27</v>
      </c>
      <c r="C559" s="82">
        <v>125</v>
      </c>
      <c r="D559" s="87">
        <v>125</v>
      </c>
      <c r="E559" s="82">
        <v>125</v>
      </c>
      <c r="F559" s="137">
        <v>0.6</v>
      </c>
      <c r="G559" s="84">
        <v>0.06</v>
      </c>
      <c r="H559" s="83">
        <v>22</v>
      </c>
      <c r="I559" s="84">
        <v>91</v>
      </c>
      <c r="J559" s="132" t="s">
        <v>272</v>
      </c>
    </row>
    <row r="560" spans="1:114" ht="15.75" thickBot="1">
      <c r="A560" s="136" t="s">
        <v>196</v>
      </c>
      <c r="C560" s="82"/>
      <c r="D560" s="87"/>
      <c r="E560" s="82"/>
      <c r="F560" s="137"/>
      <c r="G560" s="84"/>
      <c r="I560" s="84"/>
      <c r="J560" s="132"/>
    </row>
    <row r="561" spans="1:114" ht="15.75" thickBot="1">
      <c r="A561" s="149" t="s">
        <v>26</v>
      </c>
      <c r="B561" s="150"/>
      <c r="C561" s="151">
        <f>SUM(C559)</f>
        <v>125</v>
      </c>
      <c r="D561" s="205"/>
      <c r="E561" s="152"/>
      <c r="F561" s="133">
        <f>SUM(F559:F560)</f>
        <v>0.6</v>
      </c>
      <c r="G561" s="133">
        <f>SUM(G559:G560)</f>
        <v>0.06</v>
      </c>
      <c r="H561" s="133">
        <f>SUM(H559:H560)</f>
        <v>22</v>
      </c>
      <c r="I561" s="133">
        <f>SUM(I559:I560)</f>
        <v>91</v>
      </c>
      <c r="J561" s="125"/>
    </row>
    <row r="562" spans="1:114" ht="15.75" thickBot="1">
      <c r="A562" s="153"/>
      <c r="B562" s="154"/>
      <c r="C562" s="155">
        <v>538</v>
      </c>
      <c r="D562" s="206"/>
      <c r="E562" s="157"/>
      <c r="F562" s="83">
        <f>F558+F561</f>
        <v>13.226666666666667</v>
      </c>
      <c r="G562" s="83">
        <f t="shared" ref="G562:I562" si="9">G558+G561</f>
        <v>14.551666666666668</v>
      </c>
      <c r="H562" s="83">
        <f t="shared" si="9"/>
        <v>66.931666666666672</v>
      </c>
      <c r="I562" s="83">
        <f t="shared" si="9"/>
        <v>453</v>
      </c>
      <c r="J562" s="125"/>
    </row>
    <row r="563" spans="1:114">
      <c r="A563" s="153"/>
      <c r="B563" s="154" t="s">
        <v>28</v>
      </c>
      <c r="C563" s="155"/>
      <c r="D563" s="218"/>
      <c r="E563" s="158"/>
      <c r="F563" s="156"/>
      <c r="G563" s="123"/>
      <c r="H563" s="156"/>
      <c r="I563" s="124"/>
      <c r="J563" s="125"/>
    </row>
    <row r="564" spans="1:114" s="26" customFormat="1">
      <c r="A564" s="159" t="s">
        <v>430</v>
      </c>
      <c r="B564" s="189"/>
      <c r="C564" s="190">
        <v>50</v>
      </c>
      <c r="D564" s="191"/>
      <c r="E564" s="192"/>
      <c r="F564" s="191">
        <v>0.6</v>
      </c>
      <c r="G564" s="192">
        <v>2.5</v>
      </c>
      <c r="H564" s="191">
        <v>4.2</v>
      </c>
      <c r="I564" s="193">
        <v>42</v>
      </c>
      <c r="J564" s="194" t="s">
        <v>431</v>
      </c>
      <c r="K564" s="89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  <c r="BL564" s="71"/>
      <c r="BM564" s="71"/>
      <c r="BN564" s="71"/>
      <c r="BO564" s="71"/>
      <c r="BP564" s="71"/>
      <c r="BQ564" s="71"/>
      <c r="BR564" s="71"/>
      <c r="BS564" s="71"/>
      <c r="BT564" s="71"/>
      <c r="BU564" s="71"/>
      <c r="BV564" s="71"/>
      <c r="BW564" s="71"/>
      <c r="BX564" s="71"/>
      <c r="BY564" s="71"/>
      <c r="BZ564" s="71"/>
      <c r="CA564" s="71"/>
      <c r="CB564" s="71"/>
      <c r="CC564" s="71"/>
      <c r="CD564" s="71"/>
      <c r="CE564" s="71"/>
      <c r="CF564" s="71"/>
      <c r="CG564" s="71"/>
      <c r="CH564" s="71"/>
      <c r="CI564" s="71"/>
      <c r="CJ564" s="71"/>
      <c r="CK564" s="71"/>
      <c r="CL564" s="71"/>
      <c r="CM564" s="71"/>
      <c r="CN564" s="71"/>
      <c r="CO564" s="71"/>
      <c r="CP564" s="71"/>
      <c r="CQ564" s="71"/>
      <c r="CR564" s="71"/>
      <c r="CS564" s="71"/>
      <c r="CT564" s="71"/>
      <c r="CU564" s="71"/>
      <c r="CV564" s="71"/>
      <c r="CW564" s="71"/>
      <c r="CX564" s="71"/>
      <c r="CY564" s="71"/>
      <c r="CZ564" s="71"/>
      <c r="DA564" s="71"/>
    </row>
    <row r="565" spans="1:114" s="26" customFormat="1">
      <c r="A565" s="159"/>
      <c r="B565" s="189" t="s">
        <v>29</v>
      </c>
      <c r="C565" s="190"/>
      <c r="D565" s="191">
        <v>64.599999999999994</v>
      </c>
      <c r="E565" s="192">
        <v>47.5</v>
      </c>
      <c r="F565" s="191"/>
      <c r="G565" s="192"/>
      <c r="H565" s="191"/>
      <c r="I565" s="193"/>
      <c r="J565" s="194"/>
      <c r="K565" s="89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1"/>
      <c r="CD565" s="71"/>
      <c r="CE565" s="71"/>
      <c r="CF565" s="71"/>
      <c r="CG565" s="71"/>
      <c r="CH565" s="71"/>
      <c r="CI565" s="71"/>
      <c r="CJ565" s="71"/>
      <c r="CK565" s="71"/>
      <c r="CL565" s="71"/>
      <c r="CM565" s="71"/>
      <c r="CN565" s="71"/>
      <c r="CO565" s="71"/>
      <c r="CP565" s="71"/>
      <c r="CQ565" s="71"/>
      <c r="CR565" s="71"/>
      <c r="CS565" s="71"/>
      <c r="CT565" s="71"/>
      <c r="CU565" s="71"/>
      <c r="CV565" s="71"/>
      <c r="CW565" s="71"/>
      <c r="CX565" s="71"/>
      <c r="CY565" s="71"/>
      <c r="CZ565" s="71"/>
      <c r="DA565" s="71"/>
    </row>
    <row r="566" spans="1:114" s="26" customFormat="1">
      <c r="A566" s="159"/>
      <c r="B566" s="189" t="s">
        <v>34</v>
      </c>
      <c r="C566" s="190"/>
      <c r="D566" s="191">
        <v>2.5</v>
      </c>
      <c r="E566" s="192">
        <v>2.5</v>
      </c>
      <c r="F566" s="191"/>
      <c r="G566" s="192"/>
      <c r="H566" s="191"/>
      <c r="I566" s="193"/>
      <c r="J566" s="194"/>
      <c r="K566" s="89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1"/>
      <c r="CG566" s="71"/>
      <c r="CH566" s="71"/>
      <c r="CI566" s="71"/>
      <c r="CJ566" s="71"/>
      <c r="CK566" s="71"/>
      <c r="CL566" s="71"/>
      <c r="CM566" s="71"/>
      <c r="CN566" s="71"/>
      <c r="CO566" s="71"/>
      <c r="CP566" s="71"/>
      <c r="CQ566" s="71"/>
      <c r="CR566" s="71"/>
      <c r="CS566" s="71"/>
      <c r="CT566" s="71"/>
      <c r="CU566" s="71"/>
      <c r="CV566" s="71"/>
      <c r="CW566" s="71"/>
      <c r="CX566" s="71"/>
      <c r="CY566" s="71"/>
      <c r="CZ566" s="71"/>
      <c r="DA566" s="71"/>
    </row>
    <row r="567" spans="1:114" ht="30">
      <c r="A567" s="136" t="s">
        <v>410</v>
      </c>
      <c r="C567" s="82" t="s">
        <v>411</v>
      </c>
      <c r="D567" s="83"/>
      <c r="E567" s="84"/>
      <c r="F567" s="137">
        <v>3.8</v>
      </c>
      <c r="G567" s="84">
        <v>3.5</v>
      </c>
      <c r="H567" s="83">
        <v>20.5</v>
      </c>
      <c r="I567" s="137">
        <v>129</v>
      </c>
      <c r="J567" s="132"/>
    </row>
    <row r="568" spans="1:114" s="26" customFormat="1">
      <c r="A568" s="136"/>
      <c r="B568" s="81" t="s">
        <v>202</v>
      </c>
      <c r="C568" s="147"/>
      <c r="D568" s="82">
        <v>22.61</v>
      </c>
      <c r="E568" s="87">
        <v>14.67</v>
      </c>
      <c r="F568" s="137"/>
      <c r="G568" s="137"/>
      <c r="H568" s="137"/>
      <c r="I568" s="137"/>
      <c r="J568" s="132"/>
      <c r="K568" s="89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/>
      <c r="CE568" s="71"/>
      <c r="CF568" s="71"/>
      <c r="CG568" s="71"/>
      <c r="CH568" s="71"/>
      <c r="CI568" s="71"/>
      <c r="CJ568" s="71"/>
      <c r="CK568" s="71"/>
      <c r="CL568" s="71"/>
      <c r="CM568" s="71"/>
      <c r="CN568" s="71"/>
      <c r="CO568" s="71"/>
      <c r="CP568" s="71"/>
      <c r="CQ568" s="71"/>
      <c r="CR568" s="71"/>
      <c r="CS568" s="71"/>
      <c r="CT568" s="71"/>
      <c r="CU568" s="71"/>
      <c r="CV568" s="71"/>
      <c r="CW568" s="71"/>
      <c r="CX568" s="71"/>
      <c r="CY568" s="71"/>
      <c r="CZ568" s="71"/>
      <c r="DA568" s="71"/>
      <c r="DB568" s="71"/>
      <c r="DC568" s="71"/>
      <c r="DD568" s="71"/>
      <c r="DE568" s="71"/>
      <c r="DF568" s="71"/>
      <c r="DG568" s="71"/>
      <c r="DH568" s="71"/>
      <c r="DI568" s="71"/>
      <c r="DJ568"/>
    </row>
    <row r="569" spans="1:114">
      <c r="A569" s="136"/>
      <c r="B569" s="81" t="s">
        <v>30</v>
      </c>
      <c r="C569" s="82"/>
      <c r="D569" s="83">
        <v>53.2</v>
      </c>
      <c r="E569" s="84">
        <v>40</v>
      </c>
      <c r="G569" s="84"/>
      <c r="I569" s="137"/>
      <c r="J569" s="132"/>
    </row>
    <row r="570" spans="1:114">
      <c r="A570" s="136"/>
      <c r="B570" s="81" t="s">
        <v>102</v>
      </c>
      <c r="C570" s="82"/>
      <c r="D570" s="83">
        <v>20.2</v>
      </c>
      <c r="E570" s="84">
        <v>20</v>
      </c>
      <c r="G570" s="84"/>
      <c r="I570" s="137"/>
      <c r="J570" s="132"/>
    </row>
    <row r="571" spans="1:114">
      <c r="A571" s="136"/>
      <c r="B571" s="81" t="s">
        <v>32</v>
      </c>
      <c r="C571" s="82"/>
      <c r="D571" s="83">
        <v>10.64</v>
      </c>
      <c r="E571" s="84">
        <v>8</v>
      </c>
      <c r="G571" s="84"/>
      <c r="I571" s="137"/>
      <c r="J571" s="132"/>
    </row>
    <row r="572" spans="1:114">
      <c r="A572" s="136"/>
      <c r="B572" s="81" t="s">
        <v>33</v>
      </c>
      <c r="C572" s="82"/>
      <c r="D572" s="83">
        <v>9.52</v>
      </c>
      <c r="E572" s="84">
        <v>8</v>
      </c>
      <c r="G572" s="84"/>
      <c r="I572" s="137"/>
      <c r="J572" s="132"/>
    </row>
    <row r="573" spans="1:114">
      <c r="A573" s="136"/>
      <c r="B573" s="81" t="s">
        <v>34</v>
      </c>
      <c r="C573" s="82"/>
      <c r="D573" s="83">
        <v>3</v>
      </c>
      <c r="E573" s="84">
        <v>3</v>
      </c>
      <c r="G573" s="84"/>
      <c r="I573" s="137"/>
      <c r="J573" s="132"/>
    </row>
    <row r="574" spans="1:114">
      <c r="A574" s="136"/>
      <c r="B574" s="81" t="s">
        <v>19</v>
      </c>
      <c r="C574" s="82"/>
      <c r="D574" s="83">
        <v>1.2</v>
      </c>
      <c r="E574" s="84">
        <v>1.2</v>
      </c>
      <c r="G574" s="84"/>
      <c r="I574" s="137"/>
      <c r="J574" s="132"/>
    </row>
    <row r="575" spans="1:114">
      <c r="A575" s="136"/>
      <c r="B575" s="81" t="s">
        <v>17</v>
      </c>
      <c r="C575" s="82"/>
      <c r="D575" s="83">
        <v>144</v>
      </c>
      <c r="E575" s="84">
        <v>144</v>
      </c>
      <c r="G575" s="84"/>
      <c r="I575" s="137"/>
      <c r="J575" s="132"/>
    </row>
    <row r="576" spans="1:114">
      <c r="A576" s="136"/>
      <c r="B576" s="81" t="s">
        <v>199</v>
      </c>
      <c r="C576" s="82"/>
      <c r="D576" s="83"/>
      <c r="E576" s="84"/>
      <c r="G576" s="84"/>
      <c r="I576" s="137"/>
      <c r="J576" s="132"/>
    </row>
    <row r="577" spans="1:165">
      <c r="A577" s="136"/>
      <c r="B577" s="81" t="s">
        <v>38</v>
      </c>
      <c r="C577" s="82"/>
      <c r="D577" s="83">
        <v>14.4</v>
      </c>
      <c r="E577" s="84">
        <v>12</v>
      </c>
      <c r="G577" s="84"/>
      <c r="I577" s="137"/>
      <c r="J577" s="132"/>
    </row>
    <row r="578" spans="1:165">
      <c r="A578" s="136"/>
      <c r="B578" s="81" t="s">
        <v>20</v>
      </c>
      <c r="C578" s="82"/>
      <c r="D578" s="83">
        <v>2</v>
      </c>
      <c r="E578" s="84">
        <v>2</v>
      </c>
      <c r="G578" s="84"/>
      <c r="I578" s="137"/>
      <c r="J578" s="132"/>
    </row>
    <row r="579" spans="1:165" s="26" customFormat="1">
      <c r="A579" s="143" t="s">
        <v>92</v>
      </c>
      <c r="B579" s="89"/>
      <c r="C579" s="91" t="s">
        <v>108</v>
      </c>
      <c r="D579" s="228"/>
      <c r="E579" s="100"/>
      <c r="F579" s="100">
        <v>12.6</v>
      </c>
      <c r="G579" s="146">
        <v>14</v>
      </c>
      <c r="H579" s="120">
        <v>36</v>
      </c>
      <c r="I579" s="100">
        <v>320</v>
      </c>
      <c r="J579" s="132" t="s">
        <v>93</v>
      </c>
      <c r="K579" s="89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1"/>
      <c r="CC579" s="71"/>
      <c r="CD579" s="71"/>
      <c r="CE579" s="71"/>
      <c r="CF579" s="71"/>
      <c r="CG579" s="71"/>
      <c r="CH579" s="71"/>
      <c r="CI579" s="71"/>
      <c r="CJ579" s="71"/>
      <c r="CK579" s="71"/>
      <c r="CL579" s="71"/>
      <c r="CM579" s="71"/>
      <c r="CN579" s="71"/>
      <c r="CO579" s="71"/>
      <c r="CP579" s="71"/>
      <c r="CQ579" s="71"/>
      <c r="CR579" s="71"/>
      <c r="CS579" s="71"/>
      <c r="CT579" s="71"/>
      <c r="CU579" s="71"/>
      <c r="CV579" s="71"/>
      <c r="CW579" s="71"/>
      <c r="CX579" s="71"/>
      <c r="CY579" s="71"/>
      <c r="CZ579" s="71"/>
      <c r="DA579" s="71"/>
      <c r="DB579" s="71"/>
      <c r="DC579" s="71"/>
      <c r="DD579" s="71"/>
      <c r="DE579" s="71"/>
      <c r="DF579" s="71"/>
      <c r="DG579" s="71"/>
      <c r="DH579" s="71"/>
      <c r="DI579" s="71"/>
    </row>
    <row r="580" spans="1:165" s="26" customFormat="1">
      <c r="A580" s="143"/>
      <c r="B580" s="89" t="s">
        <v>182</v>
      </c>
      <c r="C580" s="91"/>
      <c r="D580" s="228">
        <v>58</v>
      </c>
      <c r="E580" s="100">
        <v>58</v>
      </c>
      <c r="F580" s="100"/>
      <c r="G580" s="146"/>
      <c r="H580" s="120"/>
      <c r="I580" s="100"/>
      <c r="J580" s="132"/>
      <c r="K580" s="89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1"/>
      <c r="CF580" s="71"/>
      <c r="CG580" s="71"/>
      <c r="CH580" s="71"/>
      <c r="CI580" s="71"/>
      <c r="CJ580" s="71"/>
      <c r="CK580" s="71"/>
      <c r="CL580" s="71"/>
      <c r="CM580" s="71"/>
      <c r="CN580" s="71"/>
      <c r="CO580" s="71"/>
      <c r="CP580" s="71"/>
      <c r="CQ580" s="71"/>
      <c r="CR580" s="71"/>
      <c r="CS580" s="71"/>
      <c r="CT580" s="71"/>
      <c r="CU580" s="71"/>
      <c r="CV580" s="71"/>
      <c r="CW580" s="71"/>
      <c r="CX580" s="71"/>
      <c r="CY580" s="71"/>
      <c r="CZ580" s="71"/>
      <c r="DA580" s="71"/>
      <c r="DB580" s="71"/>
      <c r="DC580" s="71"/>
      <c r="DD580" s="71"/>
      <c r="DE580" s="71"/>
      <c r="DF580" s="71"/>
      <c r="DG580" s="71"/>
      <c r="DH580" s="71"/>
      <c r="DI580" s="71"/>
    </row>
    <row r="581" spans="1:165" s="26" customFormat="1">
      <c r="A581" s="143"/>
      <c r="B581" s="89" t="s">
        <v>30</v>
      </c>
      <c r="C581" s="91"/>
      <c r="D581" s="228">
        <v>190.19</v>
      </c>
      <c r="E581" s="100">
        <v>143</v>
      </c>
      <c r="F581" s="100"/>
      <c r="G581" s="146"/>
      <c r="H581" s="120"/>
      <c r="I581" s="100"/>
      <c r="J581" s="132"/>
      <c r="K581" s="89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1"/>
      <c r="CF581" s="71"/>
      <c r="CG581" s="71"/>
      <c r="CH581" s="71"/>
      <c r="CI581" s="71"/>
      <c r="CJ581" s="71"/>
      <c r="CK581" s="71"/>
      <c r="CL581" s="71"/>
      <c r="CM581" s="71"/>
      <c r="CN581" s="71"/>
      <c r="CO581" s="71"/>
      <c r="CP581" s="71"/>
      <c r="CQ581" s="71"/>
      <c r="CR581" s="71"/>
      <c r="CS581" s="71"/>
      <c r="CT581" s="71"/>
      <c r="CU581" s="71"/>
      <c r="CV581" s="71"/>
      <c r="CW581" s="71"/>
      <c r="CX581" s="71"/>
      <c r="CY581" s="71"/>
      <c r="CZ581" s="71"/>
      <c r="DA581" s="71"/>
      <c r="DB581" s="71"/>
      <c r="DC581" s="71"/>
      <c r="DD581" s="71"/>
      <c r="DE581" s="71"/>
      <c r="DF581" s="71"/>
      <c r="DG581" s="71"/>
      <c r="DH581" s="71"/>
      <c r="DI581" s="71"/>
    </row>
    <row r="582" spans="1:165" s="26" customFormat="1">
      <c r="A582" s="143"/>
      <c r="B582" s="89" t="s">
        <v>33</v>
      </c>
      <c r="C582" s="91"/>
      <c r="D582" s="228">
        <v>12.26</v>
      </c>
      <c r="E582" s="100">
        <v>10.3</v>
      </c>
      <c r="F582" s="100"/>
      <c r="G582" s="146"/>
      <c r="H582" s="120"/>
      <c r="I582" s="100"/>
      <c r="J582" s="132"/>
      <c r="K582" s="89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71"/>
      <c r="CB582" s="71"/>
      <c r="CC582" s="71"/>
      <c r="CD582" s="71"/>
      <c r="CE582" s="71"/>
      <c r="CF582" s="71"/>
      <c r="CG582" s="71"/>
      <c r="CH582" s="71"/>
      <c r="CI582" s="71"/>
      <c r="CJ582" s="71"/>
      <c r="CK582" s="71"/>
      <c r="CL582" s="71"/>
      <c r="CM582" s="71"/>
      <c r="CN582" s="71"/>
      <c r="CO582" s="71"/>
      <c r="CP582" s="71"/>
      <c r="CQ582" s="71"/>
      <c r="CR582" s="71"/>
      <c r="CS582" s="71"/>
      <c r="CT582" s="71"/>
      <c r="CU582" s="71"/>
      <c r="CV582" s="71"/>
      <c r="CW582" s="71"/>
      <c r="CX582" s="71"/>
      <c r="CY582" s="71"/>
      <c r="CZ582" s="71"/>
      <c r="DA582" s="71"/>
      <c r="DB582" s="71"/>
      <c r="DC582" s="71"/>
      <c r="DD582" s="71"/>
      <c r="DE582" s="71"/>
      <c r="DF582" s="71"/>
      <c r="DG582" s="71"/>
      <c r="DH582" s="71"/>
      <c r="DI582" s="71"/>
    </row>
    <row r="583" spans="1:165" s="26" customFormat="1">
      <c r="A583" s="143"/>
      <c r="B583" s="89" t="s">
        <v>20</v>
      </c>
      <c r="C583" s="91"/>
      <c r="D583" s="228">
        <v>2</v>
      </c>
      <c r="E583" s="100">
        <v>2</v>
      </c>
      <c r="F583" s="100"/>
      <c r="G583" s="146"/>
      <c r="H583" s="120"/>
      <c r="I583" s="100"/>
      <c r="J583" s="132"/>
      <c r="K583" s="89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71"/>
      <c r="CB583" s="71"/>
      <c r="CC583" s="71"/>
      <c r="CD583" s="71"/>
      <c r="CE583" s="71"/>
      <c r="CF583" s="71"/>
      <c r="CG583" s="71"/>
      <c r="CH583" s="71"/>
      <c r="CI583" s="71"/>
      <c r="CJ583" s="71"/>
      <c r="CK583" s="71"/>
      <c r="CL583" s="71"/>
      <c r="CM583" s="71"/>
      <c r="CN583" s="71"/>
      <c r="CO583" s="71"/>
      <c r="CP583" s="71"/>
      <c r="CQ583" s="71"/>
      <c r="CR583" s="71"/>
      <c r="CS583" s="71"/>
      <c r="CT583" s="71"/>
      <c r="CU583" s="71"/>
      <c r="CV583" s="71"/>
      <c r="CW583" s="71"/>
      <c r="CX583" s="71"/>
      <c r="CY583" s="71"/>
      <c r="CZ583" s="71"/>
      <c r="DA583" s="71"/>
      <c r="DB583" s="71"/>
      <c r="DC583" s="71"/>
      <c r="DD583" s="71"/>
      <c r="DE583" s="71"/>
      <c r="DF583" s="71"/>
      <c r="DG583" s="71"/>
      <c r="DH583" s="71"/>
      <c r="DI583" s="71"/>
    </row>
    <row r="584" spans="1:165" s="26" customFormat="1">
      <c r="A584" s="143"/>
      <c r="B584" s="89" t="s">
        <v>19</v>
      </c>
      <c r="C584" s="91"/>
      <c r="D584" s="228">
        <v>1.8</v>
      </c>
      <c r="E584" s="100">
        <v>1.8</v>
      </c>
      <c r="F584" s="100"/>
      <c r="G584" s="146"/>
      <c r="H584" s="120"/>
      <c r="I584" s="100"/>
      <c r="J584" s="132"/>
      <c r="K584" s="89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71"/>
      <c r="CB584" s="71"/>
      <c r="CC584" s="71"/>
      <c r="CD584" s="71"/>
      <c r="CE584" s="71"/>
      <c r="CF584" s="71"/>
      <c r="CG584" s="71"/>
      <c r="CH584" s="71"/>
      <c r="CI584" s="71"/>
      <c r="CJ584" s="71"/>
      <c r="CK584" s="71"/>
      <c r="CL584" s="71"/>
      <c r="CM584" s="71"/>
      <c r="CN584" s="71"/>
      <c r="CO584" s="71"/>
      <c r="CP584" s="71"/>
      <c r="CQ584" s="71"/>
      <c r="CR584" s="71"/>
      <c r="CS584" s="71"/>
      <c r="CT584" s="71"/>
      <c r="CU584" s="71"/>
      <c r="CV584" s="71"/>
      <c r="CW584" s="71"/>
      <c r="CX584" s="71"/>
      <c r="CY584" s="71"/>
      <c r="CZ584" s="71"/>
      <c r="DA584" s="71"/>
      <c r="DB584" s="71"/>
      <c r="DC584" s="71"/>
      <c r="DD584" s="71"/>
      <c r="DE584" s="71"/>
      <c r="DF584" s="71"/>
      <c r="DG584" s="71"/>
      <c r="DH584" s="71"/>
      <c r="DI584" s="71"/>
    </row>
    <row r="585" spans="1:165" s="26" customFormat="1">
      <c r="A585" s="143"/>
      <c r="B585" s="89" t="s">
        <v>40</v>
      </c>
      <c r="C585" s="91"/>
      <c r="D585" s="228">
        <v>2</v>
      </c>
      <c r="E585" s="100">
        <v>2</v>
      </c>
      <c r="F585" s="100"/>
      <c r="G585" s="146"/>
      <c r="H585" s="120"/>
      <c r="I585" s="100"/>
      <c r="J585" s="132"/>
      <c r="K585" s="89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71"/>
      <c r="CB585" s="71"/>
      <c r="CC585" s="71"/>
      <c r="CD585" s="71"/>
      <c r="CE585" s="71"/>
      <c r="CF585" s="71"/>
      <c r="CG585" s="71"/>
      <c r="CH585" s="71"/>
      <c r="CI585" s="71"/>
      <c r="CJ585" s="71"/>
      <c r="CK585" s="71"/>
      <c r="CL585" s="71"/>
      <c r="CM585" s="71"/>
      <c r="CN585" s="71"/>
      <c r="CO585" s="71"/>
      <c r="CP585" s="71"/>
      <c r="CQ585" s="71"/>
      <c r="CR585" s="71"/>
      <c r="CS585" s="71"/>
      <c r="CT585" s="71"/>
      <c r="CU585" s="71"/>
      <c r="CV585" s="71"/>
      <c r="CW585" s="71"/>
      <c r="CX585" s="71"/>
      <c r="CY585" s="71"/>
      <c r="CZ585" s="71"/>
      <c r="DA585" s="71"/>
      <c r="DB585" s="71"/>
      <c r="DC585" s="71"/>
      <c r="DD585" s="71"/>
      <c r="DE585" s="71"/>
      <c r="DF585" s="71"/>
      <c r="DG585" s="71"/>
      <c r="DH585" s="71"/>
      <c r="DI585" s="71"/>
    </row>
    <row r="586" spans="1:165" s="26" customFormat="1">
      <c r="A586" s="143"/>
      <c r="B586" s="143" t="s">
        <v>94</v>
      </c>
      <c r="C586" s="91"/>
      <c r="D586" s="228"/>
      <c r="E586" s="100"/>
      <c r="F586" s="100"/>
      <c r="G586" s="146"/>
      <c r="H586" s="120"/>
      <c r="I586" s="100"/>
      <c r="J586" s="132"/>
      <c r="K586" s="89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1"/>
      <c r="CC586" s="71"/>
      <c r="CD586" s="71"/>
      <c r="CE586" s="71"/>
      <c r="CF586" s="71"/>
      <c r="CG586" s="71"/>
      <c r="CH586" s="71"/>
      <c r="CI586" s="71"/>
      <c r="CJ586" s="71"/>
      <c r="CK586" s="71"/>
      <c r="CL586" s="71"/>
      <c r="CM586" s="71"/>
      <c r="CN586" s="71"/>
      <c r="CO586" s="71"/>
      <c r="CP586" s="71"/>
      <c r="CQ586" s="71"/>
      <c r="CR586" s="71"/>
      <c r="CS586" s="71"/>
      <c r="CT586" s="71"/>
      <c r="CU586" s="71"/>
      <c r="CV586" s="71"/>
      <c r="CW586" s="71"/>
      <c r="CX586" s="71"/>
      <c r="CY586" s="71"/>
      <c r="CZ586" s="71"/>
      <c r="DA586" s="71"/>
      <c r="DB586" s="71"/>
      <c r="DC586" s="71"/>
      <c r="DD586" s="71"/>
      <c r="DE586" s="71"/>
      <c r="DF586" s="71"/>
      <c r="DG586" s="71"/>
      <c r="DH586" s="71"/>
      <c r="DI586" s="71"/>
    </row>
    <row r="587" spans="1:165" s="26" customFormat="1">
      <c r="A587" s="143"/>
      <c r="B587" s="89" t="s">
        <v>36</v>
      </c>
      <c r="C587" s="91"/>
      <c r="D587" s="228">
        <v>5</v>
      </c>
      <c r="E587" s="100">
        <v>5</v>
      </c>
      <c r="F587" s="100"/>
      <c r="G587" s="146"/>
      <c r="H587" s="120"/>
      <c r="I587" s="100"/>
      <c r="J587" s="132"/>
      <c r="K587" s="89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71"/>
      <c r="CB587" s="71"/>
      <c r="CC587" s="71"/>
      <c r="CD587" s="71"/>
      <c r="CE587" s="71"/>
      <c r="CF587" s="71"/>
      <c r="CG587" s="71"/>
      <c r="CH587" s="71"/>
      <c r="CI587" s="71"/>
      <c r="CJ587" s="71"/>
      <c r="CK587" s="71"/>
      <c r="CL587" s="71"/>
      <c r="CM587" s="71"/>
      <c r="CN587" s="71"/>
      <c r="CO587" s="71"/>
      <c r="CP587" s="71"/>
      <c r="CQ587" s="71"/>
      <c r="CR587" s="71"/>
      <c r="CS587" s="71"/>
      <c r="CT587" s="71"/>
      <c r="CU587" s="71"/>
      <c r="CV587" s="71"/>
      <c r="CW587" s="71"/>
      <c r="CX587" s="71"/>
      <c r="CY587" s="71"/>
      <c r="CZ587" s="71"/>
      <c r="DA587" s="71"/>
      <c r="DB587" s="71"/>
      <c r="DC587" s="71"/>
      <c r="DD587" s="71"/>
      <c r="DE587" s="71"/>
      <c r="DF587" s="71"/>
      <c r="DG587" s="71"/>
      <c r="DH587" s="71"/>
      <c r="DI587" s="71"/>
    </row>
    <row r="588" spans="1:165" s="26" customFormat="1">
      <c r="A588" s="143"/>
      <c r="B588" s="89" t="s">
        <v>43</v>
      </c>
      <c r="C588" s="91"/>
      <c r="D588" s="228">
        <v>1.3</v>
      </c>
      <c r="E588" s="100">
        <v>1.3</v>
      </c>
      <c r="F588" s="100"/>
      <c r="G588" s="146"/>
      <c r="H588" s="120"/>
      <c r="I588" s="100"/>
      <c r="J588" s="132"/>
      <c r="K588" s="89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71"/>
      <c r="CB588" s="71"/>
      <c r="CC588" s="71"/>
      <c r="CD588" s="71"/>
      <c r="CE588" s="71"/>
      <c r="CF588" s="71"/>
      <c r="CG588" s="71"/>
      <c r="CH588" s="71"/>
      <c r="CI588" s="71"/>
      <c r="CJ588" s="71"/>
      <c r="CK588" s="71"/>
      <c r="CL588" s="71"/>
      <c r="CM588" s="71"/>
      <c r="CN588" s="71"/>
      <c r="CO588" s="71"/>
      <c r="CP588" s="71"/>
      <c r="CQ588" s="71"/>
      <c r="CR588" s="71"/>
      <c r="CS588" s="71"/>
      <c r="CT588" s="71"/>
      <c r="CU588" s="71"/>
      <c r="CV588" s="71"/>
      <c r="CW588" s="71"/>
      <c r="CX588" s="71"/>
      <c r="CY588" s="71"/>
      <c r="CZ588" s="71"/>
      <c r="DA588" s="71"/>
      <c r="DB588" s="71"/>
      <c r="DC588" s="71"/>
      <c r="DD588" s="71"/>
      <c r="DE588" s="71"/>
      <c r="DF588" s="71"/>
      <c r="DG588" s="71"/>
      <c r="DH588" s="71"/>
      <c r="DI588" s="71"/>
    </row>
    <row r="589" spans="1:165" s="26" customFormat="1">
      <c r="A589" s="143"/>
      <c r="B589" s="89" t="s">
        <v>52</v>
      </c>
      <c r="C589" s="91"/>
      <c r="D589" s="228">
        <v>15</v>
      </c>
      <c r="E589" s="100">
        <v>15</v>
      </c>
      <c r="F589" s="100"/>
      <c r="G589" s="146"/>
      <c r="H589" s="120"/>
      <c r="I589" s="100"/>
      <c r="J589" s="132"/>
      <c r="K589" s="89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71"/>
      <c r="CB589" s="71"/>
      <c r="CC589" s="71"/>
      <c r="CD589" s="71"/>
      <c r="CE589" s="71"/>
      <c r="CF589" s="71"/>
      <c r="CG589" s="71"/>
      <c r="CH589" s="71"/>
      <c r="CI589" s="71"/>
      <c r="CJ589" s="71"/>
      <c r="CK589" s="71"/>
      <c r="CL589" s="71"/>
      <c r="CM589" s="71"/>
      <c r="CN589" s="71"/>
      <c r="CO589" s="71"/>
      <c r="CP589" s="71"/>
      <c r="CQ589" s="71"/>
      <c r="CR589" s="71"/>
      <c r="CS589" s="71"/>
      <c r="CT589" s="71"/>
      <c r="CU589" s="71"/>
      <c r="CV589" s="71"/>
      <c r="CW589" s="71"/>
      <c r="CX589" s="71"/>
      <c r="CY589" s="71"/>
      <c r="CZ589" s="71"/>
      <c r="DA589" s="71"/>
      <c r="DB589" s="71"/>
      <c r="DC589" s="71"/>
      <c r="DD589" s="71"/>
      <c r="DE589" s="71"/>
      <c r="DF589" s="71"/>
      <c r="DG589" s="71"/>
      <c r="DH589" s="71"/>
      <c r="DI589" s="71"/>
    </row>
    <row r="590" spans="1:165" s="26" customFormat="1">
      <c r="A590" s="143"/>
      <c r="B590" s="89" t="s">
        <v>95</v>
      </c>
      <c r="C590" s="91"/>
      <c r="D590" s="228"/>
      <c r="E590" s="100">
        <v>20</v>
      </c>
      <c r="F590" s="100"/>
      <c r="G590" s="146"/>
      <c r="H590" s="120"/>
      <c r="I590" s="100"/>
      <c r="J590" s="132"/>
      <c r="K590" s="89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71"/>
      <c r="CB590" s="71"/>
      <c r="CC590" s="71"/>
      <c r="CD590" s="71"/>
      <c r="CE590" s="71"/>
      <c r="CF590" s="71"/>
      <c r="CG590" s="71"/>
      <c r="CH590" s="71"/>
      <c r="CI590" s="71"/>
      <c r="CJ590" s="71"/>
      <c r="CK590" s="71"/>
      <c r="CL590" s="71"/>
      <c r="CM590" s="71"/>
      <c r="CN590" s="71"/>
      <c r="CO590" s="71"/>
      <c r="CP590" s="71"/>
      <c r="CQ590" s="71"/>
      <c r="CR590" s="71"/>
      <c r="CS590" s="71"/>
      <c r="CT590" s="71"/>
      <c r="CU590" s="71"/>
      <c r="CV590" s="71"/>
      <c r="CW590" s="71"/>
      <c r="CX590" s="71"/>
      <c r="CY590" s="71"/>
      <c r="CZ590" s="71"/>
      <c r="DA590" s="71"/>
      <c r="DB590" s="71"/>
      <c r="DC590" s="71"/>
      <c r="DD590" s="71"/>
      <c r="DE590" s="71"/>
      <c r="DF590" s="71"/>
      <c r="DG590" s="71"/>
      <c r="DH590" s="71"/>
      <c r="DI590" s="71"/>
    </row>
    <row r="591" spans="1:165" s="38" customFormat="1">
      <c r="A591" s="136" t="s">
        <v>426</v>
      </c>
      <c r="B591" s="81"/>
      <c r="C591" s="82">
        <v>180</v>
      </c>
      <c r="D591" s="195"/>
      <c r="E591" s="195"/>
      <c r="F591" s="137">
        <v>0.1</v>
      </c>
      <c r="G591" s="84">
        <v>0.1</v>
      </c>
      <c r="H591" s="84">
        <v>11.8</v>
      </c>
      <c r="I591" s="84">
        <v>49</v>
      </c>
      <c r="J591" s="132" t="s">
        <v>427</v>
      </c>
      <c r="K591" s="89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72"/>
      <c r="CB591" s="72"/>
      <c r="CC591" s="72"/>
      <c r="CD591" s="72"/>
      <c r="CE591" s="72"/>
      <c r="CF591" s="72"/>
      <c r="CG591" s="72"/>
      <c r="CH591" s="72"/>
      <c r="CI591" s="72"/>
      <c r="CJ591" s="72"/>
      <c r="CK591" s="72"/>
      <c r="CL591" s="72"/>
      <c r="CM591" s="72"/>
      <c r="CN591" s="72"/>
      <c r="CO591" s="72"/>
      <c r="CP591" s="72"/>
      <c r="CQ591" s="72"/>
      <c r="CR591" s="72"/>
      <c r="CS591" s="72"/>
      <c r="CT591" s="72"/>
      <c r="CU591" s="72"/>
      <c r="CV591" s="72"/>
      <c r="CW591" s="72"/>
      <c r="CX591" s="72"/>
      <c r="CY591" s="72"/>
      <c r="CZ591" s="72"/>
      <c r="DA591" s="72"/>
      <c r="DB591" s="72"/>
      <c r="DC591" s="72"/>
      <c r="DD591" s="72"/>
      <c r="DE591" s="72"/>
      <c r="DF591" s="72"/>
      <c r="DG591" s="72"/>
      <c r="DH591" s="72"/>
      <c r="DI591" s="72"/>
      <c r="DJ591" s="72"/>
      <c r="DK591" s="72"/>
      <c r="DL591" s="72"/>
      <c r="DM591" s="72"/>
      <c r="DN591" s="27"/>
      <c r="DO591" s="27"/>
      <c r="DP591" s="27"/>
      <c r="DQ591" s="27"/>
      <c r="DR591" s="27"/>
      <c r="DS591" s="27"/>
      <c r="DT591" s="27"/>
      <c r="DU591" s="27"/>
      <c r="DV591" s="27"/>
      <c r="DW591" s="27"/>
      <c r="DX591" s="27"/>
      <c r="DY591" s="27"/>
      <c r="DZ591" s="27"/>
      <c r="EA591" s="27"/>
      <c r="EB591" s="27"/>
      <c r="EC591" s="27"/>
      <c r="ED591" s="27"/>
      <c r="EE591" s="27"/>
      <c r="EF591" s="27"/>
      <c r="EG591" s="27"/>
      <c r="EH591" s="27"/>
      <c r="EI591" s="27"/>
      <c r="EJ591" s="27"/>
      <c r="EK591" s="27"/>
      <c r="EL591" s="27"/>
      <c r="EM591" s="27"/>
      <c r="EN591" s="27"/>
      <c r="EO591" s="27"/>
      <c r="EP591" s="27"/>
      <c r="EQ591" s="27"/>
      <c r="ER591" s="27"/>
      <c r="ES591" s="27"/>
      <c r="ET591" s="27"/>
      <c r="EU591" s="27"/>
      <c r="EV591" s="27"/>
      <c r="EW591" s="27"/>
      <c r="EX591" s="27"/>
      <c r="EY591" s="27"/>
      <c r="EZ591" s="27"/>
      <c r="FA591" s="27"/>
      <c r="FB591" s="27"/>
      <c r="FC591" s="27"/>
      <c r="FD591" s="27"/>
      <c r="FE591" s="27"/>
      <c r="FF591" s="27"/>
      <c r="FG591" s="27"/>
      <c r="FH591" s="27"/>
      <c r="FI591" s="27"/>
    </row>
    <row r="592" spans="1:165" s="38" customFormat="1">
      <c r="A592" s="136"/>
      <c r="B592" s="81" t="s">
        <v>428</v>
      </c>
      <c r="C592" s="82"/>
      <c r="D592" s="195">
        <v>40.799999999999997</v>
      </c>
      <c r="E592" s="195">
        <v>36</v>
      </c>
      <c r="F592" s="137"/>
      <c r="G592" s="137"/>
      <c r="H592" s="84"/>
      <c r="I592" s="84"/>
      <c r="J592" s="132"/>
      <c r="K592" s="89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/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/>
      <c r="BS592" s="72"/>
      <c r="BT592" s="72"/>
      <c r="BU592" s="72"/>
      <c r="BV592" s="72"/>
      <c r="BW592" s="72"/>
      <c r="BX592" s="72"/>
      <c r="BY592" s="72"/>
      <c r="BZ592" s="72"/>
      <c r="CA592" s="72"/>
      <c r="CB592" s="72"/>
      <c r="CC592" s="72"/>
      <c r="CD592" s="72"/>
      <c r="CE592" s="72"/>
      <c r="CF592" s="72"/>
      <c r="CG592" s="72"/>
      <c r="CH592" s="72"/>
      <c r="CI592" s="72"/>
      <c r="CJ592" s="72"/>
      <c r="CK592" s="72"/>
      <c r="CL592" s="72"/>
      <c r="CM592" s="72"/>
      <c r="CN592" s="72"/>
      <c r="CO592" s="72"/>
      <c r="CP592" s="72"/>
      <c r="CQ592" s="72"/>
      <c r="CR592" s="72"/>
      <c r="CS592" s="72"/>
      <c r="CT592" s="72"/>
      <c r="CU592" s="72"/>
      <c r="CV592" s="72"/>
      <c r="CW592" s="72"/>
      <c r="CX592" s="72"/>
      <c r="CY592" s="72"/>
      <c r="CZ592" s="72"/>
      <c r="DA592" s="72"/>
      <c r="DB592" s="72"/>
      <c r="DC592" s="72"/>
      <c r="DD592" s="72"/>
      <c r="DE592" s="72"/>
      <c r="DF592" s="72"/>
      <c r="DG592" s="72"/>
      <c r="DH592" s="72"/>
      <c r="DI592" s="72"/>
      <c r="DJ592" s="72"/>
      <c r="DK592" s="72"/>
      <c r="DL592" s="72"/>
      <c r="DM592" s="72"/>
      <c r="DN592" s="27"/>
      <c r="DO592" s="27"/>
      <c r="DP592" s="27"/>
      <c r="DQ592" s="27"/>
      <c r="DR592" s="27"/>
      <c r="DS592" s="27"/>
      <c r="DT592" s="27"/>
      <c r="DU592" s="27"/>
      <c r="DV592" s="27"/>
      <c r="DW592" s="27"/>
      <c r="DX592" s="27"/>
      <c r="DY592" s="27"/>
      <c r="DZ592" s="27"/>
      <c r="EA592" s="27"/>
      <c r="EB592" s="27"/>
      <c r="EC592" s="27"/>
      <c r="ED592" s="27"/>
      <c r="EE592" s="27"/>
      <c r="EF592" s="27"/>
      <c r="EG592" s="27"/>
      <c r="EH592" s="27"/>
      <c r="EI592" s="27"/>
      <c r="EJ592" s="27"/>
      <c r="EK592" s="27"/>
      <c r="EL592" s="27"/>
      <c r="EM592" s="27"/>
      <c r="EN592" s="27"/>
      <c r="EO592" s="27"/>
      <c r="EP592" s="27"/>
      <c r="EQ592" s="27"/>
      <c r="ER592" s="27"/>
      <c r="ES592" s="27"/>
      <c r="ET592" s="27"/>
      <c r="EU592" s="27"/>
      <c r="EV592" s="27"/>
      <c r="EW592" s="27"/>
      <c r="EX592" s="27"/>
      <c r="EY592" s="27"/>
      <c r="EZ592" s="27"/>
      <c r="FA592" s="27"/>
      <c r="FB592" s="27"/>
      <c r="FC592" s="27"/>
      <c r="FD592" s="27"/>
      <c r="FE592" s="27"/>
      <c r="FF592" s="27"/>
      <c r="FG592" s="27"/>
      <c r="FH592" s="27"/>
      <c r="FI592" s="27"/>
    </row>
    <row r="593" spans="1:165" s="38" customFormat="1">
      <c r="A593" s="136"/>
      <c r="B593" s="81" t="s">
        <v>52</v>
      </c>
      <c r="C593" s="82"/>
      <c r="D593" s="195">
        <v>155</v>
      </c>
      <c r="E593" s="195">
        <v>155</v>
      </c>
      <c r="F593" s="137"/>
      <c r="G593" s="137"/>
      <c r="H593" s="84"/>
      <c r="I593" s="84"/>
      <c r="J593" s="132"/>
      <c r="K593" s="89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  <c r="AA593" s="72"/>
      <c r="AB593" s="72"/>
      <c r="AC593" s="72"/>
      <c r="AD593" s="72"/>
      <c r="AE593" s="72"/>
      <c r="AF593" s="72"/>
      <c r="AG593" s="72"/>
      <c r="AH593" s="72"/>
      <c r="AI593" s="72"/>
      <c r="AJ593" s="72"/>
      <c r="AK593" s="72"/>
      <c r="AL593" s="72"/>
      <c r="AM593" s="72"/>
      <c r="AN593" s="72"/>
      <c r="AO593" s="72"/>
      <c r="AP593" s="72"/>
      <c r="AQ593" s="72"/>
      <c r="AR593" s="72"/>
      <c r="AS593" s="72"/>
      <c r="AT593" s="72"/>
      <c r="AU593" s="72"/>
      <c r="AV593" s="72"/>
      <c r="AW593" s="72"/>
      <c r="AX593" s="72"/>
      <c r="AY593" s="72"/>
      <c r="AZ593" s="72"/>
      <c r="BA593" s="72"/>
      <c r="BB593" s="72"/>
      <c r="BC593" s="72"/>
      <c r="BD593" s="72"/>
      <c r="BE593" s="72"/>
      <c r="BF593" s="72"/>
      <c r="BG593" s="72"/>
      <c r="BH593" s="72"/>
      <c r="BI593" s="72"/>
      <c r="BJ593" s="72"/>
      <c r="BK593" s="72"/>
      <c r="BL593" s="72"/>
      <c r="BM593" s="72"/>
      <c r="BN593" s="72"/>
      <c r="BO593" s="72"/>
      <c r="BP593" s="72"/>
      <c r="BQ593" s="72"/>
      <c r="BR593" s="72"/>
      <c r="BS593" s="72"/>
      <c r="BT593" s="72"/>
      <c r="BU593" s="72"/>
      <c r="BV593" s="72"/>
      <c r="BW593" s="72"/>
      <c r="BX593" s="72"/>
      <c r="BY593" s="72"/>
      <c r="BZ593" s="72"/>
      <c r="CA593" s="72"/>
      <c r="CB593" s="72"/>
      <c r="CC593" s="72"/>
      <c r="CD593" s="72"/>
      <c r="CE593" s="72"/>
      <c r="CF593" s="72"/>
      <c r="CG593" s="72"/>
      <c r="CH593" s="72"/>
      <c r="CI593" s="72"/>
      <c r="CJ593" s="72"/>
      <c r="CK593" s="72"/>
      <c r="CL593" s="72"/>
      <c r="CM593" s="72"/>
      <c r="CN593" s="72"/>
      <c r="CO593" s="72"/>
      <c r="CP593" s="72"/>
      <c r="CQ593" s="72"/>
      <c r="CR593" s="72"/>
      <c r="CS593" s="72"/>
      <c r="CT593" s="72"/>
      <c r="CU593" s="72"/>
      <c r="CV593" s="72"/>
      <c r="CW593" s="72"/>
      <c r="CX593" s="72"/>
      <c r="CY593" s="72"/>
      <c r="CZ593" s="72"/>
      <c r="DA593" s="72"/>
      <c r="DB593" s="72"/>
      <c r="DC593" s="72"/>
      <c r="DD593" s="72"/>
      <c r="DE593" s="72"/>
      <c r="DF593" s="72"/>
      <c r="DG593" s="72"/>
      <c r="DH593" s="72"/>
      <c r="DI593" s="72"/>
      <c r="DJ593" s="72"/>
      <c r="DK593" s="72"/>
      <c r="DL593" s="72"/>
      <c r="DM593" s="72"/>
      <c r="DN593" s="27"/>
      <c r="DO593" s="27"/>
      <c r="DP593" s="27"/>
      <c r="DQ593" s="27"/>
      <c r="DR593" s="27"/>
      <c r="DS593" s="27"/>
      <c r="DT593" s="27"/>
      <c r="DU593" s="27"/>
      <c r="DV593" s="27"/>
      <c r="DW593" s="27"/>
      <c r="DX593" s="27"/>
      <c r="DY593" s="27"/>
      <c r="DZ593" s="27"/>
      <c r="EA593" s="27"/>
      <c r="EB593" s="27"/>
      <c r="EC593" s="27"/>
      <c r="ED593" s="27"/>
      <c r="EE593" s="27"/>
      <c r="EF593" s="27"/>
      <c r="EG593" s="27"/>
      <c r="EH593" s="27"/>
      <c r="EI593" s="27"/>
      <c r="EJ593" s="27"/>
      <c r="EK593" s="27"/>
      <c r="EL593" s="27"/>
      <c r="EM593" s="27"/>
      <c r="EN593" s="27"/>
      <c r="EO593" s="27"/>
      <c r="EP593" s="27"/>
      <c r="EQ593" s="27"/>
      <c r="ER593" s="27"/>
      <c r="ES593" s="27"/>
      <c r="ET593" s="27"/>
      <c r="EU593" s="27"/>
      <c r="EV593" s="27"/>
      <c r="EW593" s="27"/>
      <c r="EX593" s="27"/>
      <c r="EY593" s="27"/>
      <c r="EZ593" s="27"/>
      <c r="FA593" s="27"/>
      <c r="FB593" s="27"/>
      <c r="FC593" s="27"/>
      <c r="FD593" s="27"/>
      <c r="FE593" s="27"/>
      <c r="FF593" s="27"/>
      <c r="FG593" s="27"/>
      <c r="FH593" s="27"/>
      <c r="FI593" s="27"/>
    </row>
    <row r="594" spans="1:165" s="38" customFormat="1">
      <c r="A594" s="136"/>
      <c r="B594" s="81" t="s">
        <v>50</v>
      </c>
      <c r="C594" s="82"/>
      <c r="D594" s="195">
        <v>5</v>
      </c>
      <c r="E594" s="195">
        <v>5</v>
      </c>
      <c r="F594" s="137"/>
      <c r="G594" s="137"/>
      <c r="H594" s="84"/>
      <c r="I594" s="84"/>
      <c r="J594" s="132"/>
      <c r="K594" s="89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  <c r="AO594" s="72"/>
      <c r="AP594" s="72"/>
      <c r="AQ594" s="72"/>
      <c r="AR594" s="72"/>
      <c r="AS594" s="72"/>
      <c r="AT594" s="72"/>
      <c r="AU594" s="72"/>
      <c r="AV594" s="72"/>
      <c r="AW594" s="72"/>
      <c r="AX594" s="72"/>
      <c r="AY594" s="72"/>
      <c r="AZ594" s="72"/>
      <c r="BA594" s="72"/>
      <c r="BB594" s="72"/>
      <c r="BC594" s="72"/>
      <c r="BD594" s="72"/>
      <c r="BE594" s="72"/>
      <c r="BF594" s="72"/>
      <c r="BG594" s="72"/>
      <c r="BH594" s="72"/>
      <c r="BI594" s="72"/>
      <c r="BJ594" s="72"/>
      <c r="BK594" s="72"/>
      <c r="BL594" s="72"/>
      <c r="BM594" s="72"/>
      <c r="BN594" s="72"/>
      <c r="BO594" s="72"/>
      <c r="BP594" s="72"/>
      <c r="BQ594" s="72"/>
      <c r="BR594" s="72"/>
      <c r="BS594" s="72"/>
      <c r="BT594" s="72"/>
      <c r="BU594" s="72"/>
      <c r="BV594" s="72"/>
      <c r="BW594" s="72"/>
      <c r="BX594" s="72"/>
      <c r="BY594" s="72"/>
      <c r="BZ594" s="72"/>
      <c r="CA594" s="72"/>
      <c r="CB594" s="72"/>
      <c r="CC594" s="72"/>
      <c r="CD594" s="72"/>
      <c r="CE594" s="72"/>
      <c r="CF594" s="72"/>
      <c r="CG594" s="72"/>
      <c r="CH594" s="72"/>
      <c r="CI594" s="72"/>
      <c r="CJ594" s="72"/>
      <c r="CK594" s="72"/>
      <c r="CL594" s="72"/>
      <c r="CM594" s="72"/>
      <c r="CN594" s="72"/>
      <c r="CO594" s="72"/>
      <c r="CP594" s="72"/>
      <c r="CQ594" s="72"/>
      <c r="CR594" s="72"/>
      <c r="CS594" s="72"/>
      <c r="CT594" s="72"/>
      <c r="CU594" s="72"/>
      <c r="CV594" s="72"/>
      <c r="CW594" s="72"/>
      <c r="CX594" s="72"/>
      <c r="CY594" s="72"/>
      <c r="CZ594" s="72"/>
      <c r="DA594" s="72"/>
      <c r="DB594" s="72"/>
      <c r="DC594" s="72"/>
      <c r="DD594" s="72"/>
      <c r="DE594" s="72"/>
      <c r="DF594" s="72"/>
      <c r="DG594" s="72"/>
      <c r="DH594" s="72"/>
      <c r="DI594" s="72"/>
      <c r="DJ594" s="72"/>
      <c r="DK594" s="72"/>
      <c r="DL594" s="72"/>
      <c r="DM594" s="72"/>
      <c r="DN594" s="27"/>
      <c r="DO594" s="27"/>
      <c r="DP594" s="27"/>
      <c r="DQ594" s="27"/>
      <c r="DR594" s="27"/>
      <c r="DS594" s="27"/>
      <c r="DT594" s="27"/>
      <c r="DU594" s="27"/>
      <c r="DV594" s="27"/>
      <c r="DW594" s="27"/>
      <c r="DX594" s="27"/>
      <c r="DY594" s="27"/>
      <c r="DZ594" s="27"/>
      <c r="EA594" s="27"/>
      <c r="EB594" s="27"/>
      <c r="EC594" s="27"/>
      <c r="ED594" s="27"/>
      <c r="EE594" s="27"/>
      <c r="EF594" s="27"/>
      <c r="EG594" s="27"/>
      <c r="EH594" s="27"/>
      <c r="EI594" s="27"/>
      <c r="EJ594" s="27"/>
      <c r="EK594" s="27"/>
      <c r="EL594" s="27"/>
      <c r="EM594" s="27"/>
      <c r="EN594" s="27"/>
      <c r="EO594" s="27"/>
      <c r="EP594" s="27"/>
      <c r="EQ594" s="27"/>
      <c r="ER594" s="27"/>
      <c r="ES594" s="27"/>
      <c r="ET594" s="27"/>
      <c r="EU594" s="27"/>
      <c r="EV594" s="27"/>
      <c r="EW594" s="27"/>
      <c r="EX594" s="27"/>
      <c r="EY594" s="27"/>
      <c r="EZ594" s="27"/>
      <c r="FA594" s="27"/>
      <c r="FB594" s="27"/>
      <c r="FC594" s="27"/>
      <c r="FD594" s="27"/>
      <c r="FE594" s="27"/>
      <c r="FF594" s="27"/>
      <c r="FG594" s="27"/>
      <c r="FH594" s="27"/>
      <c r="FI594" s="27"/>
    </row>
    <row r="595" spans="1:165" ht="15.75" thickBot="1">
      <c r="A595" s="163" t="s">
        <v>46</v>
      </c>
      <c r="B595" s="164"/>
      <c r="C595" s="165">
        <v>37.5</v>
      </c>
      <c r="D595" s="166">
        <v>37.5</v>
      </c>
      <c r="E595" s="166">
        <v>37.5</v>
      </c>
      <c r="F595" s="165">
        <v>1.8</v>
      </c>
      <c r="G595" s="165">
        <v>0.4</v>
      </c>
      <c r="H595" s="165">
        <v>18</v>
      </c>
      <c r="I595" s="165">
        <v>82.5</v>
      </c>
      <c r="J595" s="167"/>
    </row>
    <row r="596" spans="1:165" ht="15.75" thickBot="1">
      <c r="A596" s="149" t="s">
        <v>26</v>
      </c>
      <c r="B596" s="150"/>
      <c r="C596" s="151">
        <v>657.5</v>
      </c>
      <c r="D596" s="168"/>
      <c r="E596" s="133"/>
      <c r="F596" s="134">
        <f>SUM(F563:F595)</f>
        <v>18.900000000000002</v>
      </c>
      <c r="G596" s="134">
        <f>SUM(G563:G595)</f>
        <v>20.5</v>
      </c>
      <c r="H596" s="134">
        <f>SUM(H563:H595)</f>
        <v>90.5</v>
      </c>
      <c r="I596" s="134">
        <f>SUM(I563:I595)</f>
        <v>622.5</v>
      </c>
      <c r="J596" s="125"/>
    </row>
    <row r="597" spans="1:165">
      <c r="A597" s="201"/>
      <c r="B597" s="93" t="s">
        <v>47</v>
      </c>
      <c r="C597" s="229"/>
      <c r="D597" s="230"/>
      <c r="E597" s="97"/>
      <c r="F597" s="95"/>
      <c r="G597" s="95"/>
      <c r="H597" s="95"/>
      <c r="I597" s="95"/>
      <c r="J597" s="125"/>
    </row>
    <row r="598" spans="1:165">
      <c r="A598" s="136" t="s">
        <v>71</v>
      </c>
      <c r="C598" s="82">
        <v>10</v>
      </c>
      <c r="D598" s="137"/>
      <c r="E598" s="84"/>
      <c r="F598" s="146">
        <v>3.85</v>
      </c>
      <c r="G598" s="146">
        <v>5.4</v>
      </c>
      <c r="H598" s="146">
        <v>29.85</v>
      </c>
      <c r="I598" s="120">
        <v>185</v>
      </c>
      <c r="J598" s="132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</row>
    <row r="599" spans="1:165">
      <c r="A599" s="136" t="s">
        <v>392</v>
      </c>
      <c r="C599" s="82"/>
      <c r="D599" s="83">
        <v>10</v>
      </c>
      <c r="E599" s="84">
        <v>10</v>
      </c>
      <c r="F599" s="137"/>
      <c r="J599" s="132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</row>
    <row r="600" spans="1:165" s="38" customFormat="1">
      <c r="A600" s="136" t="s">
        <v>261</v>
      </c>
      <c r="B600" s="81"/>
      <c r="C600" s="82">
        <v>110</v>
      </c>
      <c r="D600" s="83"/>
      <c r="E600" s="84"/>
      <c r="F600" s="83">
        <v>2.5</v>
      </c>
      <c r="G600" s="84">
        <v>2.75</v>
      </c>
      <c r="H600" s="83">
        <v>4</v>
      </c>
      <c r="I600" s="84">
        <v>51</v>
      </c>
      <c r="J600" s="132" t="s">
        <v>262</v>
      </c>
      <c r="K600" s="89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/>
      <c r="BU600" s="72"/>
      <c r="BV600" s="72"/>
      <c r="BW600" s="72"/>
      <c r="BX600" s="72"/>
      <c r="BY600" s="72"/>
      <c r="BZ600" s="72"/>
      <c r="CA600" s="72"/>
      <c r="CB600" s="72"/>
      <c r="CC600" s="72"/>
      <c r="CD600" s="72"/>
      <c r="CE600" s="72"/>
      <c r="CF600" s="72"/>
      <c r="CG600" s="72"/>
      <c r="CH600" s="72"/>
      <c r="CI600" s="72"/>
      <c r="CJ600" s="72"/>
      <c r="CK600" s="72"/>
      <c r="CL600" s="72"/>
      <c r="CM600" s="72"/>
      <c r="CN600" s="72"/>
      <c r="CO600" s="72"/>
      <c r="CP600" s="72"/>
      <c r="CQ600" s="72"/>
      <c r="CR600" s="72"/>
      <c r="CS600" s="72"/>
      <c r="CT600" s="72"/>
      <c r="CU600" s="72"/>
      <c r="CV600" s="72"/>
      <c r="CW600" s="72"/>
      <c r="CX600" s="72"/>
      <c r="CY600" s="72"/>
      <c r="CZ600" s="72"/>
      <c r="DA600" s="72"/>
      <c r="DB600" s="72"/>
      <c r="DC600" s="72"/>
      <c r="DD600" s="72"/>
      <c r="DE600" s="72"/>
      <c r="DF600" s="72"/>
      <c r="DG600" s="72"/>
      <c r="DH600" s="72"/>
      <c r="DI600" s="72"/>
    </row>
    <row r="601" spans="1:165" s="38" customFormat="1">
      <c r="A601" s="136"/>
      <c r="B601" s="81" t="s">
        <v>57</v>
      </c>
      <c r="C601" s="82"/>
      <c r="D601" s="83">
        <v>115.9</v>
      </c>
      <c r="E601" s="84">
        <v>110</v>
      </c>
      <c r="F601" s="137"/>
      <c r="G601" s="84"/>
      <c r="H601" s="83"/>
      <c r="I601" s="137"/>
      <c r="J601" s="169"/>
      <c r="K601" s="89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/>
      <c r="BR601" s="72"/>
      <c r="BS601" s="72"/>
      <c r="BT601" s="72"/>
      <c r="BU601" s="72"/>
      <c r="BV601" s="72"/>
      <c r="BW601" s="72"/>
      <c r="BX601" s="72"/>
      <c r="BY601" s="72"/>
      <c r="BZ601" s="72"/>
      <c r="CA601" s="72"/>
      <c r="CB601" s="72"/>
      <c r="CC601" s="72"/>
      <c r="CD601" s="72"/>
      <c r="CE601" s="72"/>
      <c r="CF601" s="72"/>
      <c r="CG601" s="72"/>
      <c r="CH601" s="72"/>
      <c r="CI601" s="72"/>
      <c r="CJ601" s="72"/>
      <c r="CK601" s="72"/>
      <c r="CL601" s="72"/>
      <c r="CM601" s="72"/>
      <c r="CN601" s="72"/>
      <c r="CO601" s="72"/>
      <c r="CP601" s="72"/>
      <c r="CQ601" s="72"/>
      <c r="CR601" s="72"/>
      <c r="CS601" s="72"/>
      <c r="CT601" s="72"/>
      <c r="CU601" s="72"/>
      <c r="CV601" s="72"/>
      <c r="CW601" s="72"/>
      <c r="CX601" s="72"/>
      <c r="CY601" s="72"/>
      <c r="CZ601" s="72"/>
      <c r="DA601" s="72"/>
      <c r="DB601" s="72"/>
      <c r="DC601" s="72"/>
      <c r="DD601" s="72"/>
      <c r="DE601" s="72"/>
      <c r="DF601" s="72"/>
      <c r="DG601" s="72"/>
      <c r="DH601" s="72"/>
      <c r="DI601" s="72"/>
    </row>
    <row r="602" spans="1:165" s="35" customFormat="1">
      <c r="A602" s="143" t="s">
        <v>388</v>
      </c>
      <c r="B602" s="89"/>
      <c r="C602" s="101" t="s">
        <v>115</v>
      </c>
      <c r="D602" s="90"/>
      <c r="E602" s="91"/>
      <c r="F602" s="83">
        <v>9</v>
      </c>
      <c r="G602" s="84">
        <v>10.4</v>
      </c>
      <c r="H602" s="83">
        <v>28.3</v>
      </c>
      <c r="I602" s="84">
        <v>242</v>
      </c>
      <c r="J602" s="132" t="s">
        <v>258</v>
      </c>
      <c r="K602" s="89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</row>
    <row r="603" spans="1:165" s="35" customFormat="1">
      <c r="A603" s="143"/>
      <c r="B603" s="89" t="s">
        <v>73</v>
      </c>
      <c r="C603" s="101"/>
      <c r="D603" s="90">
        <v>98.8</v>
      </c>
      <c r="E603" s="91">
        <v>97.5</v>
      </c>
      <c r="F603" s="120"/>
      <c r="G603" s="146"/>
      <c r="H603" s="120"/>
      <c r="I603" s="146"/>
      <c r="J603" s="132"/>
      <c r="K603" s="89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</row>
    <row r="604" spans="1:165" s="35" customFormat="1">
      <c r="A604" s="143"/>
      <c r="B604" s="89" t="s">
        <v>68</v>
      </c>
      <c r="C604" s="101"/>
      <c r="D604" s="90">
        <v>18</v>
      </c>
      <c r="E604" s="91">
        <v>18</v>
      </c>
      <c r="F604" s="120"/>
      <c r="G604" s="146"/>
      <c r="H604" s="120"/>
      <c r="I604" s="146"/>
      <c r="J604" s="132"/>
      <c r="K604" s="89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</row>
    <row r="605" spans="1:165" s="35" customFormat="1">
      <c r="A605" s="143"/>
      <c r="B605" s="89" t="s">
        <v>18</v>
      </c>
      <c r="C605" s="101"/>
      <c r="D605" s="90">
        <v>9</v>
      </c>
      <c r="E605" s="91">
        <v>9</v>
      </c>
      <c r="F605" s="120"/>
      <c r="G605" s="146"/>
      <c r="H605" s="120"/>
      <c r="I605" s="146"/>
      <c r="J605" s="132"/>
      <c r="K605" s="89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72"/>
      <c r="CB605" s="72"/>
      <c r="CC605" s="72"/>
      <c r="CD605" s="72"/>
      <c r="CE605" s="72"/>
      <c r="CF605" s="72"/>
      <c r="CG605" s="72"/>
      <c r="CH605" s="72"/>
      <c r="CI605" s="72"/>
      <c r="CJ605" s="72"/>
      <c r="CK605" s="72"/>
      <c r="CL605" s="72"/>
      <c r="CM605" s="72"/>
      <c r="CN605" s="72"/>
      <c r="CO605" s="72"/>
      <c r="CP605" s="72"/>
      <c r="CQ605" s="72"/>
      <c r="CR605" s="72"/>
      <c r="CS605" s="72"/>
      <c r="CT605" s="72"/>
      <c r="CU605" s="72"/>
      <c r="CV605" s="72"/>
      <c r="CW605" s="72"/>
      <c r="CX605" s="72"/>
      <c r="CY605" s="72"/>
      <c r="CZ605" s="72"/>
      <c r="DA605" s="72"/>
      <c r="DB605" s="72"/>
      <c r="DC605" s="72"/>
      <c r="DD605" s="72"/>
      <c r="DE605" s="72"/>
      <c r="DF605" s="72"/>
      <c r="DG605" s="72"/>
      <c r="DH605" s="72"/>
      <c r="DI605" s="72"/>
    </row>
    <row r="606" spans="1:165" s="35" customFormat="1" ht="22.5" customHeight="1">
      <c r="A606" s="143"/>
      <c r="B606" s="89" t="s">
        <v>51</v>
      </c>
      <c r="C606" s="101"/>
      <c r="D606" s="90">
        <v>7.8</v>
      </c>
      <c r="E606" s="91">
        <v>7.8</v>
      </c>
      <c r="F606" s="120"/>
      <c r="G606" s="146"/>
      <c r="H606" s="120"/>
      <c r="I606" s="146"/>
      <c r="J606" s="132"/>
      <c r="K606" s="89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  <c r="AS606" s="72"/>
      <c r="AT606" s="72"/>
      <c r="AU606" s="72"/>
      <c r="AV606" s="72"/>
      <c r="AW606" s="72"/>
      <c r="AX606" s="72"/>
      <c r="AY606" s="72"/>
      <c r="AZ606" s="72"/>
      <c r="BA606" s="72"/>
      <c r="BB606" s="72"/>
      <c r="BC606" s="72"/>
      <c r="BD606" s="72"/>
      <c r="BE606" s="72"/>
      <c r="BF606" s="72"/>
      <c r="BG606" s="72"/>
      <c r="BH606" s="72"/>
      <c r="BI606" s="72"/>
      <c r="BJ606" s="72"/>
      <c r="BK606" s="72"/>
      <c r="BL606" s="72"/>
      <c r="BM606" s="72"/>
      <c r="BN606" s="72"/>
      <c r="BO606" s="72"/>
      <c r="BP606" s="72"/>
      <c r="BQ606" s="72"/>
      <c r="BR606" s="72"/>
      <c r="BS606" s="72"/>
      <c r="BT606" s="72"/>
      <c r="BU606" s="72"/>
      <c r="BV606" s="72"/>
      <c r="BW606" s="72"/>
      <c r="BX606" s="72"/>
      <c r="BY606" s="72"/>
      <c r="BZ606" s="72"/>
      <c r="CA606" s="72"/>
      <c r="CB606" s="72"/>
      <c r="CC606" s="72"/>
      <c r="CD606" s="72"/>
      <c r="CE606" s="72"/>
      <c r="CF606" s="72"/>
      <c r="CG606" s="72"/>
      <c r="CH606" s="72"/>
      <c r="CI606" s="72"/>
      <c r="CJ606" s="72"/>
      <c r="CK606" s="72"/>
      <c r="CL606" s="72"/>
      <c r="CM606" s="72"/>
      <c r="CN606" s="72"/>
      <c r="CO606" s="72"/>
      <c r="CP606" s="72"/>
      <c r="CQ606" s="72"/>
      <c r="CR606" s="72"/>
      <c r="CS606" s="72"/>
      <c r="CT606" s="72"/>
      <c r="CU606" s="72"/>
      <c r="CV606" s="72"/>
      <c r="CW606" s="72"/>
      <c r="CX606" s="72"/>
      <c r="CY606" s="72"/>
      <c r="CZ606" s="72"/>
      <c r="DA606" s="72"/>
      <c r="DB606" s="72"/>
      <c r="DC606" s="72"/>
      <c r="DD606" s="72"/>
      <c r="DE606" s="72"/>
      <c r="DF606" s="72"/>
      <c r="DG606" s="72"/>
      <c r="DH606" s="72"/>
      <c r="DI606" s="72"/>
    </row>
    <row r="607" spans="1:165" s="35" customFormat="1">
      <c r="A607" s="143"/>
      <c r="B607" s="89" t="s">
        <v>20</v>
      </c>
      <c r="C607" s="101"/>
      <c r="D607" s="90">
        <v>3.9</v>
      </c>
      <c r="E607" s="91">
        <v>3.9</v>
      </c>
      <c r="F607" s="120"/>
      <c r="G607" s="146"/>
      <c r="H607" s="120"/>
      <c r="I607" s="146"/>
      <c r="J607" s="132"/>
      <c r="K607" s="89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  <c r="AA607" s="72"/>
      <c r="AB607" s="72"/>
      <c r="AC607" s="72"/>
      <c r="AD607" s="72"/>
      <c r="AE607" s="72"/>
      <c r="AF607" s="72"/>
      <c r="AG607" s="72"/>
      <c r="AH607" s="72"/>
      <c r="AI607" s="72"/>
      <c r="AJ607" s="72"/>
      <c r="AK607" s="72"/>
      <c r="AL607" s="72"/>
      <c r="AM607" s="72"/>
      <c r="AN607" s="72"/>
      <c r="AO607" s="72"/>
      <c r="AP607" s="72"/>
      <c r="AQ607" s="72"/>
      <c r="AR607" s="72"/>
      <c r="AS607" s="72"/>
      <c r="AT607" s="72"/>
      <c r="AU607" s="72"/>
      <c r="AV607" s="72"/>
      <c r="AW607" s="72"/>
      <c r="AX607" s="72"/>
      <c r="AY607" s="72"/>
      <c r="AZ607" s="72"/>
      <c r="BA607" s="72"/>
      <c r="BB607" s="72"/>
      <c r="BC607" s="72"/>
      <c r="BD607" s="72"/>
      <c r="BE607" s="72"/>
      <c r="BF607" s="72"/>
      <c r="BG607" s="72"/>
      <c r="BH607" s="72"/>
      <c r="BI607" s="72"/>
      <c r="BJ607" s="72"/>
      <c r="BK607" s="72"/>
      <c r="BL607" s="72"/>
      <c r="BM607" s="72"/>
      <c r="BN607" s="72"/>
      <c r="BO607" s="72"/>
      <c r="BP607" s="72"/>
      <c r="BQ607" s="72"/>
      <c r="BR607" s="72"/>
      <c r="BS607" s="72"/>
      <c r="BT607" s="72"/>
      <c r="BU607" s="72"/>
      <c r="BV607" s="72"/>
      <c r="BW607" s="72"/>
      <c r="BX607" s="72"/>
      <c r="BY607" s="72"/>
      <c r="BZ607" s="72"/>
      <c r="CA607" s="72"/>
      <c r="CB607" s="72"/>
      <c r="CC607" s="72"/>
      <c r="CD607" s="72"/>
      <c r="CE607" s="72"/>
      <c r="CF607" s="72"/>
      <c r="CG607" s="72"/>
      <c r="CH607" s="72"/>
      <c r="CI607" s="72"/>
      <c r="CJ607" s="72"/>
      <c r="CK607" s="72"/>
      <c r="CL607" s="72"/>
      <c r="CM607" s="72"/>
      <c r="CN607" s="72"/>
      <c r="CO607" s="72"/>
      <c r="CP607" s="72"/>
      <c r="CQ607" s="72"/>
      <c r="CR607" s="72"/>
      <c r="CS607" s="72"/>
      <c r="CT607" s="72"/>
      <c r="CU607" s="72"/>
      <c r="CV607" s="72"/>
      <c r="CW607" s="72"/>
      <c r="CX607" s="72"/>
      <c r="CY607" s="72"/>
      <c r="CZ607" s="72"/>
      <c r="DA607" s="72"/>
      <c r="DB607" s="72"/>
      <c r="DC607" s="72"/>
      <c r="DD607" s="72"/>
      <c r="DE607" s="72"/>
      <c r="DF607" s="72"/>
      <c r="DG607" s="72"/>
      <c r="DH607" s="72"/>
      <c r="DI607" s="72"/>
    </row>
    <row r="608" spans="1:165" s="35" customFormat="1">
      <c r="A608" s="143"/>
      <c r="B608" s="89" t="s">
        <v>36</v>
      </c>
      <c r="C608" s="101"/>
      <c r="D608" s="90">
        <v>3.9</v>
      </c>
      <c r="E608" s="91">
        <v>3.9</v>
      </c>
      <c r="F608" s="120"/>
      <c r="G608" s="146"/>
      <c r="H608" s="120"/>
      <c r="I608" s="146"/>
      <c r="J608" s="132"/>
      <c r="K608" s="89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  <c r="AS608" s="72"/>
      <c r="AT608" s="72"/>
      <c r="AU608" s="72"/>
      <c r="AV608" s="72"/>
      <c r="AW608" s="72"/>
      <c r="AX608" s="72"/>
      <c r="AY608" s="72"/>
      <c r="AZ608" s="72"/>
      <c r="BA608" s="72"/>
      <c r="BB608" s="72"/>
      <c r="BC608" s="72"/>
      <c r="BD608" s="72"/>
      <c r="BE608" s="72"/>
      <c r="BF608" s="72"/>
      <c r="BG608" s="72"/>
      <c r="BH608" s="72"/>
      <c r="BI608" s="72"/>
      <c r="BJ608" s="72"/>
      <c r="BK608" s="72"/>
      <c r="BL608" s="72"/>
      <c r="BM608" s="72"/>
      <c r="BN608" s="72"/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72"/>
      <c r="CB608" s="72"/>
      <c r="CC608" s="72"/>
      <c r="CD608" s="72"/>
      <c r="CE608" s="72"/>
      <c r="CF608" s="72"/>
      <c r="CG608" s="72"/>
      <c r="CH608" s="72"/>
      <c r="CI608" s="72"/>
      <c r="CJ608" s="72"/>
      <c r="CK608" s="72"/>
      <c r="CL608" s="72"/>
      <c r="CM608" s="72"/>
      <c r="CN608" s="72"/>
      <c r="CO608" s="72"/>
      <c r="CP608" s="72"/>
      <c r="CQ608" s="72"/>
      <c r="CR608" s="72"/>
      <c r="CS608" s="72"/>
      <c r="CT608" s="72"/>
      <c r="CU608" s="72"/>
      <c r="CV608" s="72"/>
      <c r="CW608" s="72"/>
      <c r="CX608" s="72"/>
      <c r="CY608" s="72"/>
      <c r="CZ608" s="72"/>
      <c r="DA608" s="72"/>
      <c r="DB608" s="72"/>
      <c r="DC608" s="72"/>
      <c r="DD608" s="72"/>
      <c r="DE608" s="72"/>
      <c r="DF608" s="72"/>
      <c r="DG608" s="72"/>
      <c r="DH608" s="72"/>
      <c r="DI608" s="72"/>
    </row>
    <row r="609" spans="1:114" s="35" customFormat="1">
      <c r="A609" s="143"/>
      <c r="B609" s="89" t="s">
        <v>79</v>
      </c>
      <c r="C609" s="101"/>
      <c r="D609" s="90"/>
      <c r="E609" s="91">
        <v>153.4</v>
      </c>
      <c r="F609" s="120"/>
      <c r="G609" s="146"/>
      <c r="H609" s="120"/>
      <c r="I609" s="100"/>
      <c r="J609" s="132"/>
      <c r="K609" s="89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2"/>
      <c r="AD609" s="72"/>
      <c r="AE609" s="72"/>
      <c r="AF609" s="72"/>
      <c r="AG609" s="72"/>
      <c r="AH609" s="72"/>
      <c r="AI609" s="72"/>
      <c r="AJ609" s="72"/>
      <c r="AK609" s="72"/>
      <c r="AL609" s="72"/>
      <c r="AM609" s="72"/>
      <c r="AN609" s="72"/>
      <c r="AO609" s="72"/>
      <c r="AP609" s="72"/>
      <c r="AQ609" s="72"/>
      <c r="AR609" s="72"/>
      <c r="AS609" s="72"/>
      <c r="AT609" s="72"/>
      <c r="AU609" s="72"/>
      <c r="AV609" s="72"/>
      <c r="AW609" s="72"/>
      <c r="AX609" s="72"/>
      <c r="AY609" s="72"/>
      <c r="AZ609" s="72"/>
      <c r="BA609" s="72"/>
      <c r="BB609" s="72"/>
      <c r="BC609" s="72"/>
      <c r="BD609" s="72"/>
      <c r="BE609" s="72"/>
      <c r="BF609" s="72"/>
      <c r="BG609" s="72"/>
      <c r="BH609" s="72"/>
      <c r="BI609" s="72"/>
      <c r="BJ609" s="72"/>
      <c r="BK609" s="72"/>
      <c r="BL609" s="72"/>
      <c r="BM609" s="72"/>
      <c r="BN609" s="72"/>
      <c r="BO609" s="72"/>
      <c r="BP609" s="72"/>
      <c r="BQ609" s="72"/>
      <c r="BR609" s="72"/>
      <c r="BS609" s="72"/>
      <c r="BT609" s="72"/>
      <c r="BU609" s="72"/>
      <c r="BV609" s="72"/>
      <c r="BW609" s="72"/>
      <c r="BX609" s="72"/>
      <c r="BY609" s="72"/>
      <c r="BZ609" s="72"/>
      <c r="CA609" s="72"/>
      <c r="CB609" s="72"/>
      <c r="CC609" s="72"/>
      <c r="CD609" s="72"/>
      <c r="CE609" s="72"/>
      <c r="CF609" s="72"/>
      <c r="CG609" s="72"/>
      <c r="CH609" s="72"/>
      <c r="CI609" s="72"/>
      <c r="CJ609" s="72"/>
      <c r="CK609" s="72"/>
      <c r="CL609" s="72"/>
      <c r="CM609" s="72"/>
      <c r="CN609" s="72"/>
      <c r="CO609" s="72"/>
      <c r="CP609" s="72"/>
      <c r="CQ609" s="72"/>
      <c r="CR609" s="72"/>
      <c r="CS609" s="72"/>
      <c r="CT609" s="72"/>
      <c r="CU609" s="72"/>
      <c r="CV609" s="72"/>
      <c r="CW609" s="72"/>
      <c r="CX609" s="72"/>
      <c r="CY609" s="72"/>
      <c r="CZ609" s="72"/>
      <c r="DA609" s="72"/>
      <c r="DB609" s="72"/>
      <c r="DC609" s="72"/>
      <c r="DD609" s="72"/>
      <c r="DE609" s="72"/>
      <c r="DF609" s="72"/>
      <c r="DG609" s="72"/>
      <c r="DH609" s="72"/>
      <c r="DI609" s="72"/>
    </row>
    <row r="610" spans="1:114" s="35" customFormat="1">
      <c r="A610" s="143"/>
      <c r="B610" s="89" t="s">
        <v>201</v>
      </c>
      <c r="C610" s="101"/>
      <c r="D610" s="90">
        <v>20</v>
      </c>
      <c r="E610" s="91">
        <v>20</v>
      </c>
      <c r="F610" s="120"/>
      <c r="G610" s="146"/>
      <c r="H610" s="120"/>
      <c r="I610" s="100"/>
      <c r="J610" s="132"/>
      <c r="K610" s="89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  <c r="AO610" s="72"/>
      <c r="AP610" s="72"/>
      <c r="AQ610" s="72"/>
      <c r="AR610" s="72"/>
      <c r="AS610" s="72"/>
      <c r="AT610" s="72"/>
      <c r="AU610" s="72"/>
      <c r="AV610" s="72"/>
      <c r="AW610" s="72"/>
      <c r="AX610" s="72"/>
      <c r="AY610" s="72"/>
      <c r="AZ610" s="72"/>
      <c r="BA610" s="72"/>
      <c r="BB610" s="72"/>
      <c r="BC610" s="72"/>
      <c r="BD610" s="72"/>
      <c r="BE610" s="72"/>
      <c r="BF610" s="72"/>
      <c r="BG610" s="72"/>
      <c r="BH610" s="72"/>
      <c r="BI610" s="72"/>
      <c r="BJ610" s="72"/>
      <c r="BK610" s="72"/>
      <c r="BL610" s="72"/>
      <c r="BM610" s="72"/>
      <c r="BN610" s="72"/>
      <c r="BO610" s="72"/>
      <c r="BP610" s="72"/>
      <c r="BQ610" s="72"/>
      <c r="BR610" s="72"/>
      <c r="BS610" s="72"/>
      <c r="BT610" s="72"/>
      <c r="BU610" s="72"/>
      <c r="BV610" s="72"/>
      <c r="BW610" s="72"/>
      <c r="BX610" s="72"/>
      <c r="BY610" s="72"/>
      <c r="BZ610" s="72"/>
      <c r="CA610" s="72"/>
      <c r="CB610" s="72"/>
      <c r="CC610" s="72"/>
      <c r="CD610" s="72"/>
      <c r="CE610" s="72"/>
      <c r="CF610" s="72"/>
      <c r="CG610" s="72"/>
      <c r="CH610" s="72"/>
      <c r="CI610" s="72"/>
      <c r="CJ610" s="72"/>
      <c r="CK610" s="72"/>
      <c r="CL610" s="72"/>
      <c r="CM610" s="72"/>
      <c r="CN610" s="72"/>
      <c r="CO610" s="72"/>
      <c r="CP610" s="72"/>
      <c r="CQ610" s="72"/>
      <c r="CR610" s="72"/>
      <c r="CS610" s="72"/>
      <c r="CT610" s="72"/>
      <c r="CU610" s="72"/>
      <c r="CV610" s="72"/>
      <c r="CW610" s="72"/>
      <c r="CX610" s="72"/>
      <c r="CY610" s="72"/>
      <c r="CZ610" s="72"/>
      <c r="DA610" s="72"/>
      <c r="DB610" s="72"/>
      <c r="DC610" s="72"/>
      <c r="DD610" s="72"/>
      <c r="DE610" s="72"/>
      <c r="DF610" s="72"/>
      <c r="DG610" s="72"/>
      <c r="DH610" s="72"/>
      <c r="DI610" s="72"/>
    </row>
    <row r="611" spans="1:114">
      <c r="A611" s="136" t="s">
        <v>74</v>
      </c>
      <c r="C611" s="147" t="s">
        <v>306</v>
      </c>
      <c r="D611" s="112"/>
      <c r="E611" s="111"/>
      <c r="F611" s="137">
        <v>0.12</v>
      </c>
      <c r="G611" s="84">
        <v>0.01</v>
      </c>
      <c r="H611" s="83">
        <v>10.199999999999999</v>
      </c>
      <c r="I611" s="137">
        <v>41.4</v>
      </c>
      <c r="J611" s="132" t="s">
        <v>163</v>
      </c>
    </row>
    <row r="612" spans="1:114">
      <c r="A612" s="136"/>
      <c r="B612" s="81" t="s">
        <v>59</v>
      </c>
      <c r="C612" s="147"/>
      <c r="D612" s="87">
        <v>0.35</v>
      </c>
      <c r="E612" s="82">
        <v>0.35</v>
      </c>
      <c r="F612" s="137"/>
      <c r="G612" s="84"/>
      <c r="I612" s="137"/>
      <c r="J612" s="132"/>
    </row>
    <row r="613" spans="1:114">
      <c r="A613" s="136"/>
      <c r="B613" s="81" t="s">
        <v>18</v>
      </c>
      <c r="C613" s="147"/>
      <c r="D613" s="87">
        <v>5</v>
      </c>
      <c r="E613" s="82">
        <v>5</v>
      </c>
      <c r="F613" s="137"/>
      <c r="G613" s="84"/>
      <c r="H613" s="137"/>
      <c r="I613" s="137"/>
      <c r="J613" s="132"/>
    </row>
    <row r="614" spans="1:114">
      <c r="A614" s="136"/>
      <c r="B614" s="81" t="s">
        <v>75</v>
      </c>
      <c r="C614" s="147"/>
      <c r="D614" s="198">
        <v>5.0999999999999996</v>
      </c>
      <c r="E614" s="82">
        <v>5</v>
      </c>
      <c r="F614" s="84"/>
      <c r="H614" s="84"/>
      <c r="J614" s="132"/>
    </row>
    <row r="615" spans="1:114">
      <c r="A615" s="136"/>
      <c r="B615" s="81" t="s">
        <v>17</v>
      </c>
      <c r="C615" s="147"/>
      <c r="D615" s="111">
        <v>180</v>
      </c>
      <c r="E615" s="111">
        <v>180</v>
      </c>
      <c r="F615" s="84"/>
      <c r="H615" s="84"/>
      <c r="J615" s="132"/>
    </row>
    <row r="616" spans="1:114" s="26" customFormat="1" ht="15.75" thickBot="1">
      <c r="A616" s="136" t="s">
        <v>38</v>
      </c>
      <c r="B616" s="81"/>
      <c r="C616" s="82">
        <v>20</v>
      </c>
      <c r="D616" s="84">
        <v>20</v>
      </c>
      <c r="E616" s="84">
        <v>20</v>
      </c>
      <c r="F616" s="84">
        <v>1.52</v>
      </c>
      <c r="G616" s="83">
        <v>0.16</v>
      </c>
      <c r="H616" s="84">
        <v>9.84</v>
      </c>
      <c r="I616" s="83">
        <v>47</v>
      </c>
      <c r="J616" s="132"/>
      <c r="K616" s="89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1"/>
      <c r="BR616" s="71"/>
      <c r="BS616" s="71"/>
      <c r="BT616" s="71"/>
      <c r="BU616" s="71"/>
      <c r="BV616" s="71"/>
      <c r="BW616" s="71"/>
      <c r="BX616" s="71"/>
      <c r="BY616" s="71"/>
      <c r="BZ616" s="71"/>
      <c r="CA616" s="71"/>
      <c r="CB616" s="71"/>
      <c r="CC616" s="71"/>
      <c r="CD616" s="71"/>
      <c r="CE616" s="71"/>
      <c r="CF616" s="71"/>
      <c r="CG616" s="71"/>
      <c r="CH616" s="71"/>
      <c r="CI616" s="71"/>
      <c r="CJ616" s="71"/>
      <c r="CK616" s="71"/>
      <c r="CL616" s="71"/>
      <c r="CM616" s="71"/>
      <c r="CN616" s="71"/>
      <c r="CO616" s="71"/>
      <c r="CP616" s="71"/>
      <c r="CQ616" s="71"/>
      <c r="CR616" s="71"/>
      <c r="CS616" s="71"/>
      <c r="CT616" s="71"/>
      <c r="CU616" s="71"/>
      <c r="CV616" s="71"/>
      <c r="CW616" s="71"/>
      <c r="CX616" s="71"/>
      <c r="CY616" s="71"/>
      <c r="CZ616" s="71"/>
      <c r="DA616" s="71"/>
      <c r="DB616" s="71"/>
      <c r="DC616" s="71"/>
      <c r="DD616" s="71"/>
      <c r="DE616" s="71"/>
      <c r="DF616" s="71"/>
      <c r="DG616" s="71"/>
      <c r="DH616" s="71"/>
      <c r="DI616" s="71"/>
    </row>
    <row r="617" spans="1:114" ht="15.75" thickBot="1">
      <c r="A617" s="149" t="s">
        <v>26</v>
      </c>
      <c r="B617" s="150"/>
      <c r="C617" s="151">
        <v>480</v>
      </c>
      <c r="D617" s="134"/>
      <c r="E617" s="133"/>
      <c r="F617" s="134">
        <f>SUM(F598:F616)</f>
        <v>16.989999999999998</v>
      </c>
      <c r="G617" s="134">
        <f>SUM(G598:G616)</f>
        <v>18.720000000000002</v>
      </c>
      <c r="H617" s="134">
        <f>SUM(H598:H616)</f>
        <v>82.190000000000012</v>
      </c>
      <c r="I617" s="134">
        <f>SUM(I598:I616)</f>
        <v>566.4</v>
      </c>
      <c r="J617" s="135"/>
    </row>
    <row r="618" spans="1:114" ht="15.75" thickBot="1">
      <c r="A618" s="149" t="s">
        <v>60</v>
      </c>
      <c r="B618" s="150"/>
      <c r="C618" s="214">
        <f>C558+C561+C596+C617</f>
        <v>1675.5</v>
      </c>
      <c r="D618" s="180"/>
      <c r="E618" s="133"/>
      <c r="F618" s="133">
        <f>F558+F561+F596+F617</f>
        <v>49.11666666666666</v>
      </c>
      <c r="G618" s="133">
        <f>G558+G561+G596+G617</f>
        <v>53.771666666666675</v>
      </c>
      <c r="H618" s="133">
        <f>H558+H561+H596+H617</f>
        <v>239.62166666666667</v>
      </c>
      <c r="I618" s="133">
        <f>I558+I561+I596+I617</f>
        <v>1641.9</v>
      </c>
      <c r="J618" s="135"/>
    </row>
    <row r="619" spans="1:114" ht="15.75" thickBot="1">
      <c r="A619" s="81" t="s">
        <v>112</v>
      </c>
      <c r="I619" s="184"/>
      <c r="J619" s="164"/>
    </row>
    <row r="620" spans="1:114" ht="22.5" customHeight="1">
      <c r="A620" s="242" t="s">
        <v>234</v>
      </c>
      <c r="B620" s="243"/>
      <c r="C620" s="244" t="s">
        <v>230</v>
      </c>
      <c r="D620" s="124" t="s">
        <v>3</v>
      </c>
      <c r="E620" s="123" t="s">
        <v>3</v>
      </c>
      <c r="F620" s="471" t="s">
        <v>231</v>
      </c>
      <c r="G620" s="472"/>
      <c r="H620" s="473"/>
      <c r="I620" s="124" t="s">
        <v>4</v>
      </c>
      <c r="J620" s="125" t="s">
        <v>232</v>
      </c>
    </row>
    <row r="621" spans="1:114" ht="15.75" thickBot="1">
      <c r="A621" s="246" t="s">
        <v>233</v>
      </c>
      <c r="B621" s="247"/>
      <c r="C621" s="248"/>
      <c r="D621" s="127" t="s">
        <v>5</v>
      </c>
      <c r="E621" s="128" t="s">
        <v>5</v>
      </c>
      <c r="F621" s="129"/>
      <c r="G621" s="130"/>
      <c r="H621" s="131"/>
      <c r="I621" s="127" t="s">
        <v>6</v>
      </c>
      <c r="J621" s="132"/>
    </row>
    <row r="622" spans="1:114" ht="15.75" thickBot="1">
      <c r="A622" s="249"/>
      <c r="B622" s="250"/>
      <c r="C622" s="251"/>
      <c r="D622" s="133" t="s">
        <v>7</v>
      </c>
      <c r="E622" s="133" t="s">
        <v>8</v>
      </c>
      <c r="F622" s="133" t="s">
        <v>9</v>
      </c>
      <c r="G622" s="133" t="s">
        <v>10</v>
      </c>
      <c r="H622" s="134" t="s">
        <v>11</v>
      </c>
      <c r="I622" s="134" t="s">
        <v>12</v>
      </c>
      <c r="J622" s="135"/>
    </row>
    <row r="623" spans="1:114">
      <c r="A623" s="153"/>
      <c r="B623" s="154" t="s">
        <v>13</v>
      </c>
      <c r="C623" s="155"/>
      <c r="D623" s="156"/>
      <c r="E623" s="157"/>
      <c r="F623" s="124"/>
      <c r="G623" s="123"/>
      <c r="H623" s="156"/>
      <c r="I623" s="124"/>
      <c r="J623" s="132"/>
    </row>
    <row r="624" spans="1:114" s="26" customFormat="1">
      <c r="A624" s="136" t="s">
        <v>366</v>
      </c>
      <c r="B624" s="81"/>
      <c r="C624" s="82">
        <v>200</v>
      </c>
      <c r="D624" s="137"/>
      <c r="E624" s="84"/>
      <c r="F624" s="84">
        <v>8.9</v>
      </c>
      <c r="G624" s="84">
        <v>8.4</v>
      </c>
      <c r="H624" s="84">
        <v>32.9</v>
      </c>
      <c r="I624" s="137">
        <v>243</v>
      </c>
      <c r="J624" s="132" t="s">
        <v>370</v>
      </c>
      <c r="K624" s="89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1"/>
      <c r="CD624" s="71"/>
      <c r="CE624" s="71"/>
      <c r="CF624" s="71"/>
      <c r="CG624" s="71"/>
      <c r="CH624" s="71"/>
      <c r="CI624" s="71"/>
      <c r="CJ624" s="71"/>
      <c r="CK624" s="71"/>
      <c r="CL624" s="71"/>
      <c r="CM624" s="71"/>
      <c r="CN624" s="71"/>
      <c r="CO624" s="71"/>
      <c r="CP624" s="71"/>
      <c r="CQ624" s="71"/>
      <c r="CR624" s="71"/>
      <c r="CS624" s="71"/>
      <c r="CT624" s="71"/>
      <c r="CU624" s="71"/>
      <c r="CV624" s="71"/>
      <c r="CW624" s="71"/>
      <c r="CX624" s="71"/>
      <c r="CY624" s="71"/>
      <c r="CZ624" s="71"/>
      <c r="DA624" s="71"/>
      <c r="DB624" s="71"/>
      <c r="DC624" s="71"/>
      <c r="DD624" s="71"/>
      <c r="DE624" s="71"/>
      <c r="DF624" s="71"/>
      <c r="DG624" s="71"/>
      <c r="DH624" s="71"/>
      <c r="DI624" s="71"/>
      <c r="DJ624"/>
    </row>
    <row r="625" spans="1:161" s="26" customFormat="1">
      <c r="A625" s="136"/>
      <c r="B625" s="81" t="s">
        <v>298</v>
      </c>
      <c r="C625" s="86"/>
      <c r="D625" s="137">
        <v>15.55</v>
      </c>
      <c r="E625" s="84">
        <v>15.55</v>
      </c>
      <c r="F625" s="84"/>
      <c r="G625" s="84"/>
      <c r="H625" s="84"/>
      <c r="I625" s="137"/>
      <c r="J625" s="132"/>
      <c r="K625" s="89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1"/>
      <c r="CG625" s="71"/>
      <c r="CH625" s="71"/>
      <c r="CI625" s="71"/>
      <c r="CJ625" s="71"/>
      <c r="CK625" s="71"/>
      <c r="CL625" s="71"/>
      <c r="CM625" s="71"/>
      <c r="CN625" s="71"/>
      <c r="CO625" s="71"/>
      <c r="CP625" s="71"/>
      <c r="CQ625" s="71"/>
      <c r="CR625" s="71"/>
      <c r="CS625" s="71"/>
      <c r="CT625" s="71"/>
      <c r="CU625" s="71"/>
      <c r="CV625" s="71"/>
      <c r="CW625" s="71"/>
      <c r="CX625" s="71"/>
      <c r="CY625" s="71"/>
      <c r="CZ625" s="71"/>
      <c r="DA625" s="71"/>
      <c r="DB625" s="71"/>
      <c r="DC625" s="71"/>
      <c r="DD625" s="71"/>
      <c r="DE625" s="71"/>
      <c r="DF625" s="71"/>
      <c r="DG625" s="71"/>
      <c r="DH625" s="71"/>
      <c r="DI625" s="71"/>
      <c r="DJ625"/>
    </row>
    <row r="626" spans="1:161" s="26" customFormat="1">
      <c r="A626" s="136"/>
      <c r="B626" s="81" t="s">
        <v>18</v>
      </c>
      <c r="C626" s="86"/>
      <c r="D626" s="137">
        <v>1.1100000000000001</v>
      </c>
      <c r="E626" s="84">
        <v>1.1100000000000001</v>
      </c>
      <c r="F626" s="84"/>
      <c r="G626" s="84"/>
      <c r="H626" s="84"/>
      <c r="I626" s="137"/>
      <c r="J626" s="132"/>
      <c r="K626" s="89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1"/>
      <c r="CG626" s="71"/>
      <c r="CH626" s="71"/>
      <c r="CI626" s="71"/>
      <c r="CJ626" s="71"/>
      <c r="CK626" s="71"/>
      <c r="CL626" s="71"/>
      <c r="CM626" s="71"/>
      <c r="CN626" s="71"/>
      <c r="CO626" s="71"/>
      <c r="CP626" s="71"/>
      <c r="CQ626" s="71"/>
      <c r="CR626" s="71"/>
      <c r="CS626" s="71"/>
      <c r="CT626" s="71"/>
      <c r="CU626" s="71"/>
      <c r="CV626" s="71"/>
      <c r="CW626" s="71"/>
      <c r="CX626" s="71"/>
      <c r="CY626" s="71"/>
      <c r="CZ626" s="71"/>
      <c r="DA626" s="71"/>
      <c r="DB626" s="71"/>
      <c r="DC626" s="71"/>
      <c r="DD626" s="71"/>
      <c r="DE626" s="71"/>
      <c r="DF626" s="71"/>
      <c r="DG626" s="71"/>
      <c r="DH626" s="71"/>
      <c r="DI626" s="71"/>
      <c r="DJ626"/>
    </row>
    <row r="627" spans="1:161" s="26" customFormat="1">
      <c r="A627" s="136"/>
      <c r="B627" s="81" t="s">
        <v>16</v>
      </c>
      <c r="C627" s="86"/>
      <c r="D627" s="137">
        <v>151.11000000000001</v>
      </c>
      <c r="E627" s="84">
        <v>151.11000000000001</v>
      </c>
      <c r="F627" s="84"/>
      <c r="G627" s="84"/>
      <c r="H627" s="84"/>
      <c r="I627" s="137"/>
      <c r="J627" s="132"/>
      <c r="K627" s="89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71"/>
      <c r="CB627" s="71"/>
      <c r="CC627" s="71"/>
      <c r="CD627" s="71"/>
      <c r="CE627" s="71"/>
      <c r="CF627" s="71"/>
      <c r="CG627" s="71"/>
      <c r="CH627" s="71"/>
      <c r="CI627" s="71"/>
      <c r="CJ627" s="71"/>
      <c r="CK627" s="71"/>
      <c r="CL627" s="71"/>
      <c r="CM627" s="71"/>
      <c r="CN627" s="71"/>
      <c r="CO627" s="71"/>
      <c r="CP627" s="71"/>
      <c r="CQ627" s="71"/>
      <c r="CR627" s="71"/>
      <c r="CS627" s="71"/>
      <c r="CT627" s="71"/>
      <c r="CU627" s="71"/>
      <c r="CV627" s="71"/>
      <c r="CW627" s="71"/>
      <c r="CX627" s="71"/>
      <c r="CY627" s="71"/>
      <c r="CZ627" s="71"/>
      <c r="DA627" s="71"/>
      <c r="DB627" s="71"/>
      <c r="DC627" s="71"/>
      <c r="DD627" s="71"/>
      <c r="DE627" s="71"/>
      <c r="DF627" s="71"/>
      <c r="DG627" s="71"/>
      <c r="DH627" s="71"/>
      <c r="DI627" s="71"/>
      <c r="DJ627"/>
    </row>
    <row r="628" spans="1:161" s="26" customFormat="1">
      <c r="A628" s="136"/>
      <c r="B628" s="81" t="s">
        <v>17</v>
      </c>
      <c r="C628" s="86"/>
      <c r="D628" s="84">
        <v>33</v>
      </c>
      <c r="E628" s="84">
        <v>33</v>
      </c>
      <c r="F628" s="137"/>
      <c r="G628" s="84"/>
      <c r="H628" s="83"/>
      <c r="I628" s="137"/>
      <c r="J628" s="132"/>
      <c r="K628" s="89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1"/>
      <c r="CC628" s="71"/>
      <c r="CD628" s="71"/>
      <c r="CE628" s="71"/>
      <c r="CF628" s="71"/>
      <c r="CG628" s="71"/>
      <c r="CH628" s="71"/>
      <c r="CI628" s="71"/>
      <c r="CJ628" s="71"/>
      <c r="CK628" s="71"/>
      <c r="CL628" s="71"/>
      <c r="CM628" s="71"/>
      <c r="CN628" s="71"/>
      <c r="CO628" s="71"/>
      <c r="CP628" s="71"/>
      <c r="CQ628" s="71"/>
      <c r="CR628" s="71"/>
      <c r="CS628" s="71"/>
      <c r="CT628" s="71"/>
      <c r="CU628" s="71"/>
      <c r="CV628" s="71"/>
      <c r="CW628" s="71"/>
      <c r="CX628" s="71"/>
      <c r="CY628" s="71"/>
      <c r="CZ628" s="71"/>
      <c r="DA628" s="71"/>
      <c r="DB628" s="71"/>
      <c r="DC628" s="71"/>
      <c r="DD628" s="71"/>
      <c r="DE628" s="71"/>
      <c r="DF628" s="71"/>
      <c r="DG628" s="71"/>
      <c r="DH628" s="71"/>
      <c r="DI628" s="71"/>
      <c r="DJ628"/>
    </row>
    <row r="629" spans="1:161" s="26" customFormat="1">
      <c r="A629" s="136"/>
      <c r="B629" s="81" t="s">
        <v>20</v>
      </c>
      <c r="C629" s="82"/>
      <c r="D629" s="83">
        <v>1.1100000000000001</v>
      </c>
      <c r="E629" s="84">
        <v>1.1100000000000001</v>
      </c>
      <c r="F629" s="137"/>
      <c r="G629" s="84"/>
      <c r="H629" s="83"/>
      <c r="I629" s="137"/>
      <c r="J629" s="132"/>
      <c r="K629" s="89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71"/>
      <c r="CB629" s="71"/>
      <c r="CC629" s="71"/>
      <c r="CD629" s="71"/>
      <c r="CE629" s="71"/>
      <c r="CF629" s="71"/>
      <c r="CG629" s="71"/>
      <c r="CH629" s="71"/>
      <c r="CI629" s="71"/>
      <c r="CJ629" s="71"/>
      <c r="CK629" s="71"/>
      <c r="CL629" s="71"/>
      <c r="CM629" s="71"/>
      <c r="CN629" s="71"/>
      <c r="CO629" s="71"/>
      <c r="CP629" s="71"/>
      <c r="CQ629" s="71"/>
      <c r="CR629" s="71"/>
      <c r="CS629" s="71"/>
      <c r="CT629" s="71"/>
      <c r="CU629" s="71"/>
      <c r="CV629" s="71"/>
      <c r="CW629" s="71"/>
      <c r="CX629" s="71"/>
      <c r="CY629" s="71"/>
      <c r="CZ629" s="71"/>
      <c r="DA629" s="71"/>
      <c r="DB629" s="71"/>
      <c r="DC629" s="71"/>
      <c r="DD629" s="71"/>
      <c r="DE629" s="71"/>
      <c r="DF629" s="71"/>
      <c r="DG629" s="71"/>
      <c r="DH629" s="71"/>
      <c r="DI629" s="71"/>
      <c r="DJ629"/>
    </row>
    <row r="630" spans="1:161" s="26" customFormat="1">
      <c r="A630" s="136"/>
      <c r="B630" s="81" t="s">
        <v>19</v>
      </c>
      <c r="C630" s="82"/>
      <c r="D630" s="83">
        <v>1.1100000000000001</v>
      </c>
      <c r="E630" s="84">
        <v>1.1100000000000001</v>
      </c>
      <c r="F630" s="137"/>
      <c r="G630" s="84"/>
      <c r="H630" s="83"/>
      <c r="I630" s="137"/>
      <c r="J630" s="132"/>
      <c r="K630" s="89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71"/>
      <c r="CB630" s="71"/>
      <c r="CC630" s="71"/>
      <c r="CD630" s="71"/>
      <c r="CE630" s="71"/>
      <c r="CF630" s="71"/>
      <c r="CG630" s="71"/>
      <c r="CH630" s="71"/>
      <c r="CI630" s="71"/>
      <c r="CJ630" s="71"/>
      <c r="CK630" s="71"/>
      <c r="CL630" s="71"/>
      <c r="CM630" s="71"/>
      <c r="CN630" s="71"/>
      <c r="CO630" s="71"/>
      <c r="CP630" s="71"/>
      <c r="CQ630" s="71"/>
      <c r="CR630" s="71"/>
      <c r="CS630" s="71"/>
      <c r="CT630" s="71"/>
      <c r="CU630" s="71"/>
      <c r="CV630" s="71"/>
      <c r="CW630" s="71"/>
      <c r="CX630" s="71"/>
      <c r="CY630" s="71"/>
      <c r="CZ630" s="71"/>
      <c r="DA630" s="71"/>
      <c r="DB630" s="71"/>
      <c r="DC630" s="71"/>
      <c r="DD630" s="71"/>
      <c r="DE630" s="71"/>
      <c r="DF630" s="71"/>
      <c r="DG630" s="71"/>
      <c r="DH630" s="71"/>
      <c r="DI630" s="71"/>
      <c r="DJ630"/>
    </row>
    <row r="631" spans="1:161" s="35" customFormat="1">
      <c r="A631" s="143" t="s">
        <v>159</v>
      </c>
      <c r="B631" s="89"/>
      <c r="C631" s="91" t="s">
        <v>259</v>
      </c>
      <c r="D631" s="144"/>
      <c r="E631" s="145"/>
      <c r="F631" s="100">
        <v>0.06</v>
      </c>
      <c r="G631" s="146">
        <v>0.02</v>
      </c>
      <c r="H631" s="120">
        <v>4.99</v>
      </c>
      <c r="I631" s="146">
        <v>20</v>
      </c>
      <c r="J631" s="132" t="s">
        <v>257</v>
      </c>
      <c r="K631" s="89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  <c r="AA631" s="72"/>
      <c r="AB631" s="72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27"/>
      <c r="DK631" s="27"/>
      <c r="DL631" s="27"/>
      <c r="DM631" s="27"/>
      <c r="DN631" s="27"/>
      <c r="DO631" s="27"/>
      <c r="DP631" s="27"/>
      <c r="DQ631" s="27"/>
      <c r="DR631" s="27"/>
      <c r="DS631" s="27"/>
      <c r="DT631" s="27"/>
      <c r="DU631" s="27"/>
      <c r="DV631" s="27"/>
      <c r="DW631" s="27"/>
      <c r="DX631" s="27"/>
      <c r="DY631" s="27"/>
      <c r="DZ631" s="27"/>
      <c r="EA631" s="27"/>
      <c r="EB631" s="27"/>
      <c r="EC631" s="27"/>
      <c r="ED631" s="27"/>
      <c r="EE631" s="27"/>
      <c r="EF631" s="27"/>
      <c r="EG631" s="27"/>
      <c r="EH631" s="27"/>
      <c r="EI631" s="27"/>
      <c r="EJ631" s="27"/>
      <c r="EK631" s="27"/>
      <c r="EL631" s="27"/>
      <c r="EM631" s="27"/>
      <c r="EN631" s="27"/>
      <c r="EO631" s="27"/>
      <c r="EP631" s="27"/>
      <c r="EQ631" s="27"/>
      <c r="ER631" s="27"/>
      <c r="ES631" s="27"/>
      <c r="ET631" s="27"/>
      <c r="EU631" s="27"/>
      <c r="EV631" s="27"/>
      <c r="EW631" s="27"/>
      <c r="EX631" s="27"/>
      <c r="EY631" s="27"/>
      <c r="EZ631" s="27"/>
      <c r="FA631" s="27"/>
      <c r="FB631" s="27"/>
      <c r="FC631" s="27"/>
      <c r="FD631" s="27"/>
      <c r="FE631" s="27"/>
    </row>
    <row r="632" spans="1:161" s="35" customFormat="1">
      <c r="A632" s="143"/>
      <c r="B632" s="89" t="s">
        <v>59</v>
      </c>
      <c r="C632" s="101"/>
      <c r="D632" s="90">
        <v>0.3</v>
      </c>
      <c r="E632" s="91">
        <v>0.3</v>
      </c>
      <c r="F632" s="100"/>
      <c r="G632" s="100"/>
      <c r="H632" s="146"/>
      <c r="I632" s="146"/>
      <c r="J632" s="132"/>
      <c r="K632" s="89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27"/>
      <c r="DK632" s="27"/>
      <c r="DL632" s="27"/>
      <c r="DM632" s="27"/>
      <c r="DN632" s="27"/>
      <c r="DO632" s="27"/>
      <c r="DP632" s="27"/>
      <c r="DQ632" s="27"/>
      <c r="DR632" s="27"/>
      <c r="DS632" s="27"/>
      <c r="DT632" s="27"/>
      <c r="DU632" s="27"/>
      <c r="DV632" s="27"/>
      <c r="DW632" s="27"/>
      <c r="DX632" s="27"/>
      <c r="DY632" s="27"/>
      <c r="DZ632" s="27"/>
      <c r="EA632" s="27"/>
      <c r="EB632" s="27"/>
      <c r="EC632" s="27"/>
      <c r="ED632" s="27"/>
      <c r="EE632" s="27"/>
      <c r="EF632" s="27"/>
      <c r="EG632" s="27"/>
      <c r="EH632" s="27"/>
      <c r="EI632" s="27"/>
      <c r="EJ632" s="27"/>
      <c r="EK632" s="27"/>
      <c r="EL632" s="27"/>
      <c r="EM632" s="27"/>
      <c r="EN632" s="27"/>
      <c r="EO632" s="27"/>
      <c r="EP632" s="27"/>
      <c r="EQ632" s="27"/>
      <c r="ER632" s="27"/>
      <c r="ES632" s="27"/>
      <c r="ET632" s="27"/>
      <c r="EU632" s="27"/>
      <c r="EV632" s="27"/>
      <c r="EW632" s="27"/>
      <c r="EX632" s="27"/>
      <c r="EY632" s="27"/>
      <c r="EZ632" s="27"/>
      <c r="FA632" s="27"/>
      <c r="FB632" s="27"/>
      <c r="FC632" s="27"/>
      <c r="FD632" s="27"/>
      <c r="FE632" s="27"/>
    </row>
    <row r="633" spans="1:161" s="35" customFormat="1">
      <c r="A633" s="143"/>
      <c r="B633" s="89" t="s">
        <v>50</v>
      </c>
      <c r="C633" s="101"/>
      <c r="D633" s="90">
        <v>5</v>
      </c>
      <c r="E633" s="91">
        <v>5</v>
      </c>
      <c r="F633" s="100"/>
      <c r="G633" s="100"/>
      <c r="H633" s="146"/>
      <c r="I633" s="100"/>
      <c r="J633" s="132"/>
      <c r="K633" s="89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27"/>
      <c r="DK633" s="27"/>
      <c r="DL633" s="27"/>
      <c r="DM633" s="27"/>
      <c r="DN633" s="27"/>
      <c r="DO633" s="27"/>
      <c r="DP633" s="27"/>
      <c r="DQ633" s="27"/>
      <c r="DR633" s="27"/>
      <c r="DS633" s="27"/>
      <c r="DT633" s="27"/>
      <c r="DU633" s="27"/>
      <c r="DV633" s="27"/>
      <c r="DW633" s="27"/>
      <c r="DX633" s="27"/>
      <c r="DY633" s="27"/>
      <c r="DZ633" s="27"/>
      <c r="EA633" s="27"/>
      <c r="EB633" s="27"/>
      <c r="EC633" s="27"/>
      <c r="ED633" s="27"/>
      <c r="EE633" s="27"/>
      <c r="EF633" s="27"/>
      <c r="EG633" s="27"/>
      <c r="EH633" s="27"/>
      <c r="EI633" s="27"/>
      <c r="EJ633" s="27"/>
      <c r="EK633" s="27"/>
      <c r="EL633" s="27"/>
      <c r="EM633" s="27"/>
      <c r="EN633" s="27"/>
      <c r="EO633" s="27"/>
      <c r="EP633" s="27"/>
      <c r="EQ633" s="27"/>
      <c r="ER633" s="27"/>
      <c r="ES633" s="27"/>
      <c r="ET633" s="27"/>
      <c r="EU633" s="27"/>
      <c r="EV633" s="27"/>
      <c r="EW633" s="27"/>
      <c r="EX633" s="27"/>
      <c r="EY633" s="27"/>
      <c r="EZ633" s="27"/>
      <c r="FA633" s="27"/>
      <c r="FB633" s="27"/>
      <c r="FC633" s="27"/>
      <c r="FD633" s="27"/>
      <c r="FE633" s="27"/>
    </row>
    <row r="634" spans="1:161" s="35" customFormat="1">
      <c r="A634" s="143"/>
      <c r="B634" s="89" t="s">
        <v>17</v>
      </c>
      <c r="C634" s="101"/>
      <c r="D634" s="90">
        <v>180</v>
      </c>
      <c r="E634" s="91">
        <v>180</v>
      </c>
      <c r="F634" s="100"/>
      <c r="G634" s="100"/>
      <c r="H634" s="146"/>
      <c r="I634" s="100"/>
      <c r="J634" s="132"/>
      <c r="K634" s="89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  <c r="AS634" s="72"/>
      <c r="AT634" s="72"/>
      <c r="AU634" s="72"/>
      <c r="AV634" s="72"/>
      <c r="AW634" s="72"/>
      <c r="AX634" s="72"/>
      <c r="AY634" s="72"/>
      <c r="AZ634" s="72"/>
      <c r="BA634" s="72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/>
      <c r="BN634" s="72"/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72"/>
      <c r="CB634" s="72"/>
      <c r="CC634" s="72"/>
      <c r="CD634" s="72"/>
      <c r="CE634" s="72"/>
      <c r="CF634" s="72"/>
      <c r="CG634" s="72"/>
      <c r="CH634" s="72"/>
      <c r="CI634" s="72"/>
      <c r="CJ634" s="72"/>
      <c r="CK634" s="72"/>
      <c r="CL634" s="72"/>
      <c r="CM634" s="72"/>
      <c r="CN634" s="72"/>
      <c r="CO634" s="72"/>
      <c r="CP634" s="72"/>
      <c r="CQ634" s="72"/>
      <c r="CR634" s="72"/>
      <c r="CS634" s="72"/>
      <c r="CT634" s="72"/>
      <c r="CU634" s="72"/>
      <c r="CV634" s="72"/>
      <c r="CW634" s="72"/>
      <c r="CX634" s="72"/>
      <c r="CY634" s="72"/>
      <c r="CZ634" s="72"/>
      <c r="DA634" s="72"/>
      <c r="DB634" s="72"/>
      <c r="DC634" s="72"/>
      <c r="DD634" s="72"/>
      <c r="DE634" s="72"/>
      <c r="DF634" s="72"/>
      <c r="DG634" s="72"/>
      <c r="DH634" s="72"/>
      <c r="DI634" s="72"/>
      <c r="DJ634" s="27"/>
      <c r="DK634" s="27"/>
      <c r="DL634" s="27"/>
      <c r="DM634" s="27"/>
      <c r="DN634" s="27"/>
      <c r="DO634" s="27"/>
      <c r="DP634" s="27"/>
      <c r="DQ634" s="27"/>
      <c r="DR634" s="27"/>
      <c r="DS634" s="27"/>
      <c r="DT634" s="27"/>
      <c r="DU634" s="27"/>
      <c r="DV634" s="27"/>
      <c r="DW634" s="27"/>
      <c r="DX634" s="27"/>
      <c r="DY634" s="27"/>
      <c r="DZ634" s="27"/>
      <c r="EA634" s="27"/>
      <c r="EB634" s="27"/>
      <c r="EC634" s="27"/>
      <c r="ED634" s="27"/>
      <c r="EE634" s="27"/>
      <c r="EF634" s="27"/>
      <c r="EG634" s="27"/>
      <c r="EH634" s="27"/>
      <c r="EI634" s="27"/>
      <c r="EJ634" s="27"/>
      <c r="EK634" s="27"/>
      <c r="EL634" s="27"/>
      <c r="EM634" s="27"/>
      <c r="EN634" s="27"/>
      <c r="EO634" s="27"/>
      <c r="EP634" s="27"/>
      <c r="EQ634" s="27"/>
      <c r="ER634" s="27"/>
      <c r="ES634" s="27"/>
      <c r="ET634" s="27"/>
      <c r="EU634" s="27"/>
      <c r="EV634" s="27"/>
      <c r="EW634" s="27"/>
      <c r="EX634" s="27"/>
      <c r="EY634" s="27"/>
      <c r="EZ634" s="27"/>
      <c r="FA634" s="27"/>
      <c r="FB634" s="27"/>
      <c r="FC634" s="27"/>
      <c r="FD634" s="27"/>
      <c r="FE634" s="27"/>
    </row>
    <row r="635" spans="1:161" s="26" customFormat="1">
      <c r="A635" s="136" t="s">
        <v>65</v>
      </c>
      <c r="B635" s="81"/>
      <c r="C635" s="147" t="s">
        <v>394</v>
      </c>
      <c r="D635" s="138"/>
      <c r="E635" s="138"/>
      <c r="F635" s="137">
        <v>4</v>
      </c>
      <c r="G635" s="84">
        <v>6</v>
      </c>
      <c r="H635" s="83">
        <v>12.83</v>
      </c>
      <c r="I635" s="137">
        <v>122</v>
      </c>
      <c r="J635" s="132" t="s">
        <v>245</v>
      </c>
      <c r="K635" s="89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71"/>
      <c r="CB635" s="71"/>
      <c r="CC635" s="71"/>
      <c r="CD635" s="71"/>
      <c r="CE635" s="71"/>
      <c r="CF635" s="71"/>
      <c r="CG635" s="71"/>
      <c r="CH635" s="71"/>
      <c r="CI635" s="71"/>
      <c r="CJ635" s="71"/>
      <c r="CK635" s="71"/>
      <c r="CL635" s="71"/>
      <c r="CM635" s="71"/>
      <c r="CN635" s="71"/>
      <c r="CO635" s="71"/>
      <c r="CP635" s="71"/>
      <c r="CQ635" s="71"/>
      <c r="CR635" s="71"/>
      <c r="CS635" s="71"/>
      <c r="CT635" s="71"/>
      <c r="CU635" s="71"/>
      <c r="CV635" s="71"/>
      <c r="CW635" s="71"/>
      <c r="CX635" s="71"/>
      <c r="CY635" s="71"/>
      <c r="CZ635" s="71"/>
      <c r="DA635" s="71"/>
      <c r="DB635" s="71"/>
      <c r="DC635" s="71"/>
      <c r="DD635" s="71"/>
      <c r="DE635" s="71"/>
      <c r="DF635" s="71"/>
      <c r="DG635" s="71"/>
      <c r="DH635" s="71"/>
      <c r="DI635" s="71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</row>
    <row r="636" spans="1:161" s="26" customFormat="1">
      <c r="A636" s="136"/>
      <c r="B636" s="81" t="s">
        <v>25</v>
      </c>
      <c r="C636" s="82"/>
      <c r="D636" s="84">
        <v>25</v>
      </c>
      <c r="E636" s="84">
        <v>25</v>
      </c>
      <c r="F636" s="137"/>
      <c r="G636" s="84"/>
      <c r="H636" s="84"/>
      <c r="I636" s="137"/>
      <c r="J636" s="132"/>
      <c r="K636" s="89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71"/>
      <c r="CB636" s="71"/>
      <c r="CC636" s="71"/>
      <c r="CD636" s="71"/>
      <c r="CE636" s="71"/>
      <c r="CF636" s="71"/>
      <c r="CG636" s="71"/>
      <c r="CH636" s="71"/>
      <c r="CI636" s="71"/>
      <c r="CJ636" s="71"/>
      <c r="CK636" s="71"/>
      <c r="CL636" s="71"/>
      <c r="CM636" s="71"/>
      <c r="CN636" s="71"/>
      <c r="CO636" s="71"/>
      <c r="CP636" s="71"/>
      <c r="CQ636" s="71"/>
      <c r="CR636" s="71"/>
      <c r="CS636" s="71"/>
      <c r="CT636" s="71"/>
      <c r="CU636" s="71"/>
      <c r="CV636" s="71"/>
      <c r="CW636" s="71"/>
      <c r="CX636" s="71"/>
      <c r="CY636" s="71"/>
      <c r="CZ636" s="71"/>
      <c r="DA636" s="71"/>
      <c r="DB636" s="71"/>
      <c r="DC636" s="71"/>
      <c r="DD636" s="71"/>
      <c r="DE636" s="71"/>
      <c r="DF636" s="71"/>
      <c r="DG636" s="71"/>
      <c r="DH636" s="71"/>
      <c r="DI636" s="71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</row>
    <row r="637" spans="1:161" s="26" customFormat="1">
      <c r="A637" s="136"/>
      <c r="B637" s="81" t="s">
        <v>66</v>
      </c>
      <c r="C637" s="82"/>
      <c r="D637" s="137">
        <v>7.14</v>
      </c>
      <c r="E637" s="84">
        <v>7</v>
      </c>
      <c r="F637" s="137"/>
      <c r="G637" s="84"/>
      <c r="H637" s="84"/>
      <c r="I637" s="137"/>
      <c r="J637" s="132"/>
      <c r="K637" s="89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71"/>
      <c r="CB637" s="71"/>
      <c r="CC637" s="71"/>
      <c r="CD637" s="71"/>
      <c r="CE637" s="71"/>
      <c r="CF637" s="71"/>
      <c r="CG637" s="71"/>
      <c r="CH637" s="71"/>
      <c r="CI637" s="71"/>
      <c r="CJ637" s="71"/>
      <c r="CK637" s="71"/>
      <c r="CL637" s="71"/>
      <c r="CM637" s="71"/>
      <c r="CN637" s="71"/>
      <c r="CO637" s="71"/>
      <c r="CP637" s="71"/>
      <c r="CQ637" s="71"/>
      <c r="CR637" s="71"/>
      <c r="CS637" s="71"/>
      <c r="CT637" s="71"/>
      <c r="CU637" s="71"/>
      <c r="CV637" s="71"/>
      <c r="CW637" s="71"/>
      <c r="CX637" s="71"/>
      <c r="CY637" s="71"/>
      <c r="CZ637" s="71"/>
      <c r="DA637" s="71"/>
      <c r="DB637" s="71"/>
      <c r="DC637" s="71"/>
      <c r="DD637" s="71"/>
      <c r="DE637" s="71"/>
      <c r="DF637" s="71"/>
      <c r="DG637" s="71"/>
      <c r="DH637" s="71"/>
      <c r="DI637" s="71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</row>
    <row r="638" spans="1:161" s="26" customFormat="1" ht="15.75" thickBot="1">
      <c r="A638" s="186"/>
      <c r="B638" s="81" t="s">
        <v>20</v>
      </c>
      <c r="C638" s="82"/>
      <c r="D638" s="84">
        <v>3</v>
      </c>
      <c r="E638" s="84">
        <v>3</v>
      </c>
      <c r="F638" s="187" t="s">
        <v>1</v>
      </c>
      <c r="G638" s="166"/>
      <c r="H638" s="166"/>
      <c r="I638" s="184"/>
      <c r="J638" s="132"/>
      <c r="K638" s="89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1"/>
      <c r="CD638" s="71"/>
      <c r="CE638" s="71"/>
      <c r="CF638" s="71"/>
      <c r="CG638" s="71"/>
      <c r="CH638" s="71"/>
      <c r="CI638" s="71"/>
      <c r="CJ638" s="71"/>
      <c r="CK638" s="71"/>
      <c r="CL638" s="71"/>
      <c r="CM638" s="71"/>
      <c r="CN638" s="71"/>
      <c r="CO638" s="71"/>
      <c r="CP638" s="71"/>
      <c r="CQ638" s="71"/>
      <c r="CR638" s="71"/>
      <c r="CS638" s="71"/>
      <c r="CT638" s="71"/>
      <c r="CU638" s="71"/>
      <c r="CV638" s="71"/>
      <c r="CW638" s="71"/>
      <c r="CX638" s="71"/>
      <c r="CY638" s="71"/>
      <c r="CZ638" s="71"/>
      <c r="DA638" s="71"/>
      <c r="DB638" s="71"/>
      <c r="DC638" s="71"/>
      <c r="DD638" s="71"/>
      <c r="DE638" s="71"/>
      <c r="DF638" s="71"/>
      <c r="DG638" s="71"/>
      <c r="DH638" s="71"/>
      <c r="DI638" s="71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</row>
    <row r="639" spans="1:161" ht="15.75" thickBot="1">
      <c r="A639" s="149" t="s">
        <v>26</v>
      </c>
      <c r="B639" s="150"/>
      <c r="C639" s="151">
        <v>420</v>
      </c>
      <c r="D639" s="168"/>
      <c r="E639" s="133"/>
      <c r="F639" s="133">
        <f>SUM(F624:F638)</f>
        <v>12.96</v>
      </c>
      <c r="G639" s="133">
        <f>SUM(G624:G638)</f>
        <v>14.42</v>
      </c>
      <c r="H639" s="133">
        <f>SUM(H624:H638)</f>
        <v>50.72</v>
      </c>
      <c r="I639" s="133">
        <f>SUM(I624:I638)</f>
        <v>385</v>
      </c>
      <c r="J639" s="135"/>
    </row>
    <row r="640" spans="1:161" s="26" customFormat="1">
      <c r="A640" s="136" t="s">
        <v>48</v>
      </c>
      <c r="B640" s="140"/>
      <c r="C640" s="82">
        <v>100</v>
      </c>
      <c r="D640" s="188">
        <v>114</v>
      </c>
      <c r="E640" s="82">
        <v>100</v>
      </c>
      <c r="F640" s="137">
        <v>0.4</v>
      </c>
      <c r="G640" s="84">
        <v>0.4</v>
      </c>
      <c r="H640" s="142">
        <v>12</v>
      </c>
      <c r="I640" s="84">
        <v>53.2</v>
      </c>
      <c r="J640" s="132" t="s">
        <v>274</v>
      </c>
      <c r="K640" s="89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71"/>
      <c r="CB640" s="71"/>
      <c r="CC640" s="71"/>
      <c r="CD640" s="71"/>
      <c r="CE640" s="71"/>
      <c r="CF640" s="71"/>
      <c r="CG640" s="71"/>
      <c r="CH640" s="71"/>
      <c r="CI640" s="71"/>
      <c r="CJ640" s="71"/>
      <c r="CK640" s="71"/>
      <c r="CL640" s="71"/>
      <c r="CM640" s="71"/>
      <c r="CN640" s="71"/>
      <c r="CO640" s="71"/>
      <c r="CP640" s="71"/>
      <c r="CQ640" s="71"/>
      <c r="CR640" s="71"/>
      <c r="CS640" s="71"/>
      <c r="CT640" s="71"/>
      <c r="CU640" s="71"/>
      <c r="CV640" s="71"/>
      <c r="CW640" s="71"/>
      <c r="CX640" s="71"/>
      <c r="CY640" s="71"/>
      <c r="CZ640" s="71"/>
      <c r="DA640" s="71"/>
      <c r="DB640" s="71"/>
      <c r="DC640" s="71"/>
      <c r="DD640" s="71"/>
      <c r="DE640" s="71"/>
      <c r="DF640" s="71"/>
      <c r="DG640" s="71"/>
      <c r="DH640" s="71"/>
      <c r="DI640" s="71"/>
    </row>
    <row r="641" spans="1:222" s="26" customFormat="1" ht="15.75" thickBot="1">
      <c r="A641" s="136" t="s">
        <v>192</v>
      </c>
      <c r="B641" s="140"/>
      <c r="C641" s="82"/>
      <c r="D641" s="188"/>
      <c r="E641" s="82"/>
      <c r="F641" s="137"/>
      <c r="G641" s="84"/>
      <c r="H641" s="142"/>
      <c r="I641" s="84"/>
      <c r="J641" s="132"/>
      <c r="K641" s="89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/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  <c r="BK641" s="71"/>
      <c r="BL641" s="71"/>
      <c r="BM641" s="71"/>
      <c r="BN641" s="71"/>
      <c r="BO641" s="71"/>
      <c r="BP641" s="71"/>
      <c r="BQ641" s="71"/>
      <c r="BR641" s="71"/>
      <c r="BS641" s="71"/>
      <c r="BT641" s="71"/>
      <c r="BU641" s="71"/>
      <c r="BV641" s="71"/>
      <c r="BW641" s="71"/>
      <c r="BX641" s="71"/>
      <c r="BY641" s="71"/>
      <c r="BZ641" s="71"/>
      <c r="CA641" s="71"/>
      <c r="CB641" s="71"/>
      <c r="CC641" s="71"/>
      <c r="CD641" s="71"/>
      <c r="CE641" s="71"/>
      <c r="CF641" s="71"/>
      <c r="CG641" s="71"/>
      <c r="CH641" s="71"/>
      <c r="CI641" s="71"/>
      <c r="CJ641" s="71"/>
      <c r="CK641" s="71"/>
      <c r="CL641" s="71"/>
      <c r="CM641" s="71"/>
      <c r="CN641" s="71"/>
      <c r="CO641" s="71"/>
      <c r="CP641" s="71"/>
      <c r="CQ641" s="71"/>
      <c r="CR641" s="71"/>
      <c r="CS641" s="71"/>
      <c r="CT641" s="71"/>
      <c r="CU641" s="71"/>
      <c r="CV641" s="71"/>
      <c r="CW641" s="71"/>
      <c r="CX641" s="71"/>
      <c r="CY641" s="71"/>
      <c r="CZ641" s="71"/>
      <c r="DA641" s="71"/>
      <c r="DB641" s="71"/>
      <c r="DC641" s="71"/>
      <c r="DD641" s="71"/>
      <c r="DE641" s="71"/>
      <c r="DF641" s="71"/>
      <c r="DG641" s="71"/>
      <c r="DH641" s="71"/>
      <c r="DI641" s="71"/>
    </row>
    <row r="642" spans="1:222" ht="15.75" thickBot="1">
      <c r="A642" s="149" t="s">
        <v>26</v>
      </c>
      <c r="B642" s="150"/>
      <c r="C642" s="151">
        <v>85</v>
      </c>
      <c r="D642" s="168"/>
      <c r="E642" s="152"/>
      <c r="F642" s="133">
        <f>SUM(F640)</f>
        <v>0.4</v>
      </c>
      <c r="G642" s="133">
        <f>SUM(G640)</f>
        <v>0.4</v>
      </c>
      <c r="H642" s="133">
        <f>SUM(H640)</f>
        <v>12</v>
      </c>
      <c r="I642" s="133">
        <f>SUM(I640)</f>
        <v>53.2</v>
      </c>
      <c r="J642" s="135"/>
    </row>
    <row r="643" spans="1:222" ht="15.75" thickBot="1">
      <c r="A643" s="153"/>
      <c r="B643" s="154"/>
      <c r="C643" s="155">
        <v>520</v>
      </c>
      <c r="D643" s="156"/>
      <c r="E643" s="157"/>
      <c r="F643" s="124">
        <f>F639+F642</f>
        <v>13.360000000000001</v>
      </c>
      <c r="G643" s="124">
        <f>G639+G642</f>
        <v>14.82</v>
      </c>
      <c r="H643" s="124">
        <f>H639+H642</f>
        <v>62.72</v>
      </c>
      <c r="I643" s="124">
        <f>I639+I642</f>
        <v>438.2</v>
      </c>
      <c r="J643" s="132"/>
    </row>
    <row r="644" spans="1:222">
      <c r="A644" s="153"/>
      <c r="B644" s="154" t="s">
        <v>28</v>
      </c>
      <c r="C644" s="155"/>
      <c r="D644" s="123"/>
      <c r="E644" s="158"/>
      <c r="F644" s="124"/>
      <c r="G644" s="123"/>
      <c r="H644" s="156"/>
      <c r="I644" s="124"/>
      <c r="J644" s="132"/>
    </row>
    <row r="645" spans="1:222" s="26" customFormat="1">
      <c r="A645" s="136" t="s">
        <v>419</v>
      </c>
      <c r="B645" s="140"/>
      <c r="C645" s="141">
        <v>50</v>
      </c>
      <c r="D645" s="142"/>
      <c r="E645" s="84"/>
      <c r="F645" s="142">
        <v>0.55000000000000004</v>
      </c>
      <c r="G645" s="84">
        <v>0.1</v>
      </c>
      <c r="H645" s="142">
        <v>1.9</v>
      </c>
      <c r="I645" s="137">
        <v>12</v>
      </c>
      <c r="J645" s="138" t="s">
        <v>352</v>
      </c>
      <c r="K645" s="89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1"/>
      <c r="BR645" s="71"/>
      <c r="BS645" s="71"/>
      <c r="BT645" s="71"/>
      <c r="BU645" s="71"/>
      <c r="BV645" s="71"/>
      <c r="BW645" s="71"/>
      <c r="BX645" s="71"/>
      <c r="BY645" s="71"/>
      <c r="BZ645" s="71"/>
      <c r="CA645" s="71"/>
      <c r="CB645" s="71"/>
      <c r="CC645" s="71"/>
      <c r="CD645" s="71"/>
      <c r="CE645" s="71"/>
      <c r="CF645" s="71"/>
      <c r="CG645" s="71"/>
      <c r="CH645" s="71"/>
      <c r="CI645" s="71"/>
      <c r="CJ645" s="71"/>
      <c r="CK645" s="71"/>
      <c r="CL645" s="71"/>
      <c r="CM645" s="71"/>
      <c r="CN645" s="71"/>
      <c r="CO645" s="71"/>
      <c r="CP645" s="71"/>
      <c r="CQ645" s="71"/>
      <c r="CR645" s="71"/>
      <c r="CS645" s="71"/>
      <c r="CT645" s="71"/>
      <c r="CU645" s="71"/>
      <c r="CV645" s="71"/>
      <c r="CW645" s="71"/>
      <c r="CX645" s="71"/>
      <c r="CY645" s="71"/>
      <c r="CZ645" s="71"/>
      <c r="DA645" s="71"/>
      <c r="DB645" s="71"/>
      <c r="DC645" s="71"/>
      <c r="DD645" s="71"/>
      <c r="DE645" s="71"/>
      <c r="DF645" s="71"/>
      <c r="DG645" s="71"/>
      <c r="DH645" s="71"/>
      <c r="DI645" s="71"/>
      <c r="DJ645" s="71"/>
      <c r="DK645" s="71"/>
      <c r="DL645" s="71"/>
      <c r="DM645" s="71"/>
      <c r="DN645" s="71"/>
      <c r="DO645" s="71"/>
      <c r="DP645" s="71"/>
      <c r="DQ645" s="71"/>
      <c r="DR645" s="71"/>
      <c r="DS645" s="71"/>
      <c r="DT645" s="71"/>
      <c r="DU645" s="71"/>
      <c r="DV645" s="71"/>
      <c r="DW645" s="71"/>
      <c r="DX645" s="71"/>
      <c r="DY645" s="71"/>
      <c r="DZ645" s="71"/>
      <c r="EA645" s="71"/>
      <c r="EB645" s="71"/>
      <c r="EC645" s="71"/>
      <c r="ED645" s="71"/>
      <c r="EE645" s="71"/>
      <c r="EF645" s="71"/>
      <c r="EG645" s="71"/>
      <c r="EH645" s="71"/>
      <c r="EI645" s="71"/>
      <c r="EJ645" s="71"/>
      <c r="EK645" s="71"/>
      <c r="EL645" s="71"/>
      <c r="EM645" s="71"/>
      <c r="EN645" s="71"/>
      <c r="EO645" s="71"/>
      <c r="EP645" s="71"/>
      <c r="EQ645" s="71"/>
      <c r="ER645" s="71"/>
      <c r="ES645" s="71"/>
      <c r="ET645" s="71"/>
      <c r="EU645" s="71"/>
      <c r="EV645" s="71"/>
      <c r="EW645" s="71"/>
      <c r="EX645" s="71"/>
      <c r="EY645" s="71"/>
      <c r="EZ645" s="71"/>
      <c r="FA645" s="71"/>
      <c r="FB645" s="71"/>
      <c r="FC645" s="71"/>
      <c r="FD645" s="71"/>
      <c r="FE645" s="71"/>
      <c r="FF645" s="71"/>
      <c r="FG645" s="71"/>
      <c r="FH645" s="71"/>
      <c r="FI645" s="71"/>
      <c r="FJ645" s="71"/>
      <c r="FK645" s="71"/>
      <c r="FL645" s="71"/>
      <c r="FM645" s="71"/>
      <c r="FN645" s="71"/>
      <c r="FO645" s="71"/>
      <c r="FP645" s="71"/>
      <c r="FQ645" s="71"/>
      <c r="FR645" s="71"/>
      <c r="FS645" s="71"/>
      <c r="FT645" s="71"/>
      <c r="FU645" s="71"/>
      <c r="FV645" s="71"/>
      <c r="FW645" s="71"/>
      <c r="FX645" s="71"/>
      <c r="FY645" s="71"/>
      <c r="FZ645" s="71"/>
      <c r="GA645" s="71"/>
      <c r="GB645" s="71"/>
      <c r="GC645" s="71"/>
      <c r="GD645" s="71"/>
      <c r="GE645" s="71"/>
      <c r="GF645" s="71"/>
      <c r="GG645" s="71"/>
      <c r="GH645" s="71"/>
      <c r="GI645" s="71"/>
      <c r="GJ645" s="71"/>
      <c r="GK645" s="71"/>
      <c r="GL645" s="71"/>
      <c r="GM645" s="71"/>
      <c r="GN645" s="71"/>
      <c r="GO645" s="71"/>
      <c r="GP645" s="71"/>
      <c r="GQ645" s="71"/>
      <c r="GR645" s="71"/>
      <c r="GS645" s="71"/>
      <c r="GT645" s="71"/>
      <c r="GU645" s="71"/>
      <c r="GV645" s="71"/>
      <c r="GW645" s="71"/>
      <c r="GX645" s="71"/>
      <c r="GY645" s="71"/>
      <c r="GZ645" s="71"/>
      <c r="HA645" s="71"/>
      <c r="HB645" s="71"/>
      <c r="HC645" s="71"/>
      <c r="HD645" s="71"/>
      <c r="HE645" s="71"/>
      <c r="HF645" s="71"/>
      <c r="HG645" s="71"/>
      <c r="HH645" s="71"/>
      <c r="HI645" s="71"/>
      <c r="HJ645" s="71"/>
      <c r="HK645" s="71"/>
      <c r="HL645" s="71"/>
      <c r="HM645" s="71"/>
      <c r="HN645" s="71"/>
    </row>
    <row r="646" spans="1:222" s="26" customFormat="1">
      <c r="A646" s="136"/>
      <c r="B646" s="140" t="s">
        <v>113</v>
      </c>
      <c r="C646" s="141"/>
      <c r="D646" s="142">
        <v>52</v>
      </c>
      <c r="E646" s="84">
        <v>50</v>
      </c>
      <c r="F646" s="142"/>
      <c r="G646" s="84"/>
      <c r="H646" s="142"/>
      <c r="I646" s="137"/>
      <c r="J646" s="132"/>
      <c r="K646" s="89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/>
      <c r="AP646" s="71"/>
      <c r="AQ646" s="71"/>
      <c r="AR646" s="71"/>
      <c r="AS646" s="71"/>
      <c r="AT646" s="71"/>
      <c r="AU646" s="71"/>
      <c r="AV646" s="71"/>
      <c r="AW646" s="71"/>
      <c r="AX646" s="71"/>
      <c r="AY646" s="71"/>
      <c r="AZ646" s="71"/>
      <c r="BA646" s="71"/>
      <c r="BB646" s="71"/>
      <c r="BC646" s="71"/>
      <c r="BD646" s="71"/>
      <c r="BE646" s="71"/>
      <c r="BF646" s="71"/>
      <c r="BG646" s="71"/>
      <c r="BH646" s="71"/>
      <c r="BI646" s="71"/>
      <c r="BJ646" s="71"/>
      <c r="BK646" s="71"/>
      <c r="BL646" s="71"/>
      <c r="BM646" s="71"/>
      <c r="BN646" s="71"/>
      <c r="BO646" s="71"/>
      <c r="BP646" s="71"/>
      <c r="BQ646" s="71"/>
      <c r="BR646" s="71"/>
      <c r="BS646" s="71"/>
      <c r="BT646" s="71"/>
      <c r="BU646" s="71"/>
      <c r="BV646" s="71"/>
      <c r="BW646" s="71"/>
      <c r="BX646" s="71"/>
      <c r="BY646" s="71"/>
      <c r="BZ646" s="71"/>
      <c r="CA646" s="71"/>
      <c r="CB646" s="71"/>
      <c r="CC646" s="71"/>
      <c r="CD646" s="71"/>
      <c r="CE646" s="71"/>
      <c r="CF646" s="71"/>
      <c r="CG646" s="71"/>
      <c r="CH646" s="71"/>
      <c r="CI646" s="71"/>
      <c r="CJ646" s="71"/>
      <c r="CK646" s="71"/>
      <c r="CL646" s="71"/>
      <c r="CM646" s="71"/>
      <c r="CN646" s="71"/>
      <c r="CO646" s="71"/>
      <c r="CP646" s="71"/>
      <c r="CQ646" s="71"/>
      <c r="CR646" s="71"/>
      <c r="CS646" s="71"/>
      <c r="CT646" s="71"/>
      <c r="CU646" s="71"/>
      <c r="CV646" s="71"/>
      <c r="CW646" s="71"/>
      <c r="CX646" s="71"/>
      <c r="CY646" s="71"/>
      <c r="CZ646" s="71"/>
      <c r="DA646" s="71"/>
      <c r="DB646" s="71"/>
      <c r="DC646" s="71"/>
      <c r="DD646" s="71"/>
      <c r="DE646" s="71"/>
      <c r="DF646" s="71"/>
      <c r="DG646" s="71"/>
      <c r="DH646" s="71"/>
      <c r="DI646" s="71"/>
      <c r="DJ646" s="71"/>
      <c r="DK646" s="71"/>
      <c r="DL646" s="71"/>
      <c r="DM646" s="71"/>
      <c r="DN646" s="71"/>
      <c r="DO646" s="71"/>
      <c r="DP646" s="71"/>
      <c r="DQ646" s="71"/>
      <c r="DR646" s="71"/>
      <c r="DS646" s="71"/>
      <c r="DT646" s="71"/>
      <c r="DU646" s="71"/>
      <c r="DV646" s="71"/>
      <c r="DW646" s="71"/>
      <c r="DX646" s="71"/>
      <c r="DY646" s="71"/>
      <c r="DZ646" s="71"/>
      <c r="EA646" s="71"/>
      <c r="EB646" s="71"/>
      <c r="EC646" s="71"/>
      <c r="ED646" s="71"/>
      <c r="EE646" s="71"/>
      <c r="EF646" s="71"/>
      <c r="EG646" s="71"/>
      <c r="EH646" s="71"/>
      <c r="EI646" s="71"/>
      <c r="EJ646" s="71"/>
      <c r="EK646" s="71"/>
      <c r="EL646" s="71"/>
      <c r="EM646" s="71"/>
      <c r="EN646" s="71"/>
      <c r="EO646" s="71"/>
      <c r="EP646" s="71"/>
      <c r="EQ646" s="71"/>
      <c r="ER646" s="71"/>
      <c r="ES646" s="71"/>
      <c r="ET646" s="71"/>
      <c r="EU646" s="71"/>
      <c r="EV646" s="71"/>
      <c r="EW646" s="71"/>
      <c r="EX646" s="71"/>
      <c r="EY646" s="71"/>
      <c r="EZ646" s="71"/>
      <c r="FA646" s="71"/>
      <c r="FB646" s="71"/>
      <c r="FC646" s="71"/>
      <c r="FD646" s="71"/>
      <c r="FE646" s="71"/>
      <c r="FF646" s="71"/>
      <c r="FG646" s="71"/>
      <c r="FH646" s="71"/>
      <c r="FI646" s="71"/>
      <c r="FJ646" s="71"/>
      <c r="FK646" s="71"/>
      <c r="FL646" s="71"/>
      <c r="FM646" s="71"/>
      <c r="FN646" s="71"/>
      <c r="FO646" s="71"/>
      <c r="FP646" s="71"/>
      <c r="FQ646" s="71"/>
      <c r="FR646" s="71"/>
      <c r="FS646" s="71"/>
      <c r="FT646" s="71"/>
      <c r="FU646" s="71"/>
      <c r="FV646" s="71"/>
      <c r="FW646" s="71"/>
      <c r="FX646" s="71"/>
      <c r="FY646" s="71"/>
      <c r="FZ646" s="71"/>
      <c r="GA646" s="71"/>
      <c r="GB646" s="71"/>
      <c r="GC646" s="71"/>
      <c r="GD646" s="71"/>
      <c r="GE646" s="71"/>
      <c r="GF646" s="71"/>
      <c r="GG646" s="71"/>
      <c r="GH646" s="71"/>
      <c r="GI646" s="71"/>
      <c r="GJ646" s="71"/>
      <c r="GK646" s="71"/>
      <c r="GL646" s="71"/>
      <c r="GM646" s="71"/>
      <c r="GN646" s="71"/>
      <c r="GO646" s="71"/>
      <c r="GP646" s="71"/>
      <c r="GQ646" s="71"/>
      <c r="GR646" s="71"/>
      <c r="GS646" s="71"/>
      <c r="GT646" s="71"/>
      <c r="GU646" s="71"/>
      <c r="GV646" s="71"/>
      <c r="GW646" s="71"/>
      <c r="GX646" s="71"/>
      <c r="GY646" s="71"/>
      <c r="GZ646" s="71"/>
      <c r="HA646" s="71"/>
      <c r="HB646" s="71"/>
      <c r="HC646" s="71"/>
      <c r="HD646" s="71"/>
      <c r="HE646" s="71"/>
      <c r="HF646" s="71"/>
      <c r="HG646" s="71"/>
      <c r="HH646" s="71"/>
      <c r="HI646" s="71"/>
      <c r="HJ646" s="71"/>
      <c r="HK646" s="71"/>
      <c r="HL646" s="71"/>
      <c r="HM646" s="71"/>
      <c r="HN646" s="71"/>
    </row>
    <row r="647" spans="1:222" s="26" customFormat="1" ht="30">
      <c r="A647" s="136" t="s">
        <v>357</v>
      </c>
      <c r="B647" s="81"/>
      <c r="C647" s="82" t="s">
        <v>14</v>
      </c>
      <c r="D647" s="83"/>
      <c r="E647" s="84"/>
      <c r="F647" s="137">
        <v>3</v>
      </c>
      <c r="G647" s="84">
        <v>7.9</v>
      </c>
      <c r="H647" s="83">
        <v>18.8</v>
      </c>
      <c r="I647" s="137">
        <v>158</v>
      </c>
      <c r="J647" s="132" t="s">
        <v>212</v>
      </c>
      <c r="K647" s="89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1"/>
      <c r="BR647" s="71"/>
      <c r="BS647" s="71"/>
      <c r="BT647" s="71"/>
      <c r="BU647" s="71"/>
      <c r="BV647" s="71"/>
      <c r="BW647" s="71"/>
      <c r="BX647" s="71"/>
      <c r="BY647" s="71"/>
      <c r="BZ647" s="71"/>
      <c r="CA647" s="71"/>
      <c r="CB647" s="71"/>
      <c r="CC647" s="71"/>
      <c r="CD647" s="71"/>
      <c r="CE647" s="71"/>
      <c r="CF647" s="71"/>
      <c r="CG647" s="71"/>
      <c r="CH647" s="71"/>
      <c r="CI647" s="71"/>
      <c r="CJ647" s="71"/>
      <c r="CK647" s="71"/>
      <c r="CL647" s="71"/>
      <c r="CM647" s="71"/>
      <c r="CN647" s="71"/>
      <c r="CO647" s="71"/>
      <c r="CP647" s="71"/>
      <c r="CQ647" s="71"/>
      <c r="CR647" s="71"/>
      <c r="CS647" s="71"/>
      <c r="CT647" s="71"/>
      <c r="CU647" s="71"/>
      <c r="CV647" s="71"/>
      <c r="CW647" s="71"/>
      <c r="CX647" s="71"/>
      <c r="CY647" s="71"/>
      <c r="CZ647" s="71"/>
      <c r="DA647" s="71"/>
      <c r="DB647" s="71"/>
      <c r="DC647" s="71"/>
      <c r="DD647" s="71"/>
      <c r="DE647" s="71"/>
      <c r="DF647" s="71"/>
      <c r="DG647" s="71"/>
      <c r="DH647" s="71"/>
      <c r="DI647" s="71"/>
      <c r="DJ647"/>
    </row>
    <row r="648" spans="1:222" s="26" customFormat="1">
      <c r="A648" s="136"/>
      <c r="B648" s="81" t="s">
        <v>42</v>
      </c>
      <c r="C648" s="82"/>
      <c r="D648" s="83">
        <v>20</v>
      </c>
      <c r="E648" s="84">
        <v>16</v>
      </c>
      <c r="F648" s="137"/>
      <c r="G648" s="84"/>
      <c r="H648" s="137"/>
      <c r="I648" s="137"/>
      <c r="J648" s="132"/>
      <c r="K648" s="89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/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1"/>
      <c r="BJ648" s="71"/>
      <c r="BK648" s="71"/>
      <c r="BL648" s="71"/>
      <c r="BM648" s="71"/>
      <c r="BN648" s="71"/>
      <c r="BO648" s="71"/>
      <c r="BP648" s="71"/>
      <c r="BQ648" s="71"/>
      <c r="BR648" s="71"/>
      <c r="BS648" s="71"/>
      <c r="BT648" s="71"/>
      <c r="BU648" s="71"/>
      <c r="BV648" s="71"/>
      <c r="BW648" s="71"/>
      <c r="BX648" s="71"/>
      <c r="BY648" s="71"/>
      <c r="BZ648" s="71"/>
      <c r="CA648" s="71"/>
      <c r="CB648" s="71"/>
      <c r="CC648" s="71"/>
      <c r="CD648" s="71"/>
      <c r="CE648" s="71"/>
      <c r="CF648" s="71"/>
      <c r="CG648" s="71"/>
      <c r="CH648" s="71"/>
      <c r="CI648" s="71"/>
      <c r="CJ648" s="71"/>
      <c r="CK648" s="71"/>
      <c r="CL648" s="71"/>
      <c r="CM648" s="71"/>
      <c r="CN648" s="71"/>
      <c r="CO648" s="71"/>
      <c r="CP648" s="71"/>
      <c r="CQ648" s="71"/>
      <c r="CR648" s="71"/>
      <c r="CS648" s="71"/>
      <c r="CT648" s="71"/>
      <c r="CU648" s="71"/>
      <c r="CV648" s="71"/>
      <c r="CW648" s="71"/>
      <c r="CX648" s="71"/>
      <c r="CY648" s="71"/>
      <c r="CZ648" s="71"/>
      <c r="DA648" s="71"/>
      <c r="DB648" s="71"/>
      <c r="DC648" s="71"/>
      <c r="DD648" s="71"/>
      <c r="DE648" s="71"/>
      <c r="DF648" s="71"/>
      <c r="DG648" s="71"/>
      <c r="DH648" s="71"/>
      <c r="DI648" s="71"/>
      <c r="DJ648"/>
    </row>
    <row r="649" spans="1:222" s="26" customFormat="1">
      <c r="A649" s="136"/>
      <c r="B649" s="81" t="s">
        <v>30</v>
      </c>
      <c r="C649" s="82"/>
      <c r="D649" s="83">
        <v>21.28</v>
      </c>
      <c r="E649" s="84">
        <v>16</v>
      </c>
      <c r="F649" s="137"/>
      <c r="G649" s="84"/>
      <c r="H649" s="83"/>
      <c r="I649" s="137"/>
      <c r="J649" s="132"/>
      <c r="K649" s="89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/>
      <c r="BQ649" s="71"/>
      <c r="BR649" s="71"/>
      <c r="BS649" s="71"/>
      <c r="BT649" s="71"/>
      <c r="BU649" s="71"/>
      <c r="BV649" s="71"/>
      <c r="BW649" s="71"/>
      <c r="BX649" s="71"/>
      <c r="BY649" s="71"/>
      <c r="BZ649" s="71"/>
      <c r="CA649" s="71"/>
      <c r="CB649" s="71"/>
      <c r="CC649" s="71"/>
      <c r="CD649" s="71"/>
      <c r="CE649" s="71"/>
      <c r="CF649" s="71"/>
      <c r="CG649" s="71"/>
      <c r="CH649" s="71"/>
      <c r="CI649" s="71"/>
      <c r="CJ649" s="71"/>
      <c r="CK649" s="71"/>
      <c r="CL649" s="71"/>
      <c r="CM649" s="71"/>
      <c r="CN649" s="71"/>
      <c r="CO649" s="71"/>
      <c r="CP649" s="71"/>
      <c r="CQ649" s="71"/>
      <c r="CR649" s="71"/>
      <c r="CS649" s="71"/>
      <c r="CT649" s="71"/>
      <c r="CU649" s="71"/>
      <c r="CV649" s="71"/>
      <c r="CW649" s="71"/>
      <c r="CX649" s="71"/>
      <c r="CY649" s="71"/>
      <c r="CZ649" s="71"/>
      <c r="DA649" s="71"/>
      <c r="DB649" s="71"/>
      <c r="DC649" s="71"/>
      <c r="DD649" s="71"/>
      <c r="DE649" s="71"/>
      <c r="DF649" s="71"/>
      <c r="DG649" s="71"/>
      <c r="DH649" s="71"/>
      <c r="DI649" s="71"/>
      <c r="DJ649"/>
    </row>
    <row r="650" spans="1:222" s="26" customFormat="1">
      <c r="A650" s="136"/>
      <c r="B650" s="81" t="s">
        <v>32</v>
      </c>
      <c r="C650" s="82"/>
      <c r="D650" s="83">
        <v>10.64</v>
      </c>
      <c r="E650" s="84">
        <v>8</v>
      </c>
      <c r="F650" s="137"/>
      <c r="G650" s="84"/>
      <c r="H650" s="83"/>
      <c r="I650" s="137"/>
      <c r="J650" s="132"/>
      <c r="K650" s="89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1"/>
      <c r="BJ650" s="71"/>
      <c r="BK650" s="71"/>
      <c r="BL650" s="71"/>
      <c r="BM650" s="71"/>
      <c r="BN650" s="71"/>
      <c r="BO650" s="71"/>
      <c r="BP650" s="71"/>
      <c r="BQ650" s="71"/>
      <c r="BR650" s="71"/>
      <c r="BS650" s="71"/>
      <c r="BT650" s="71"/>
      <c r="BU650" s="71"/>
      <c r="BV650" s="71"/>
      <c r="BW650" s="71"/>
      <c r="BX650" s="71"/>
      <c r="BY650" s="71"/>
      <c r="BZ650" s="71"/>
      <c r="CA650" s="71"/>
      <c r="CB650" s="71"/>
      <c r="CC650" s="71"/>
      <c r="CD650" s="71"/>
      <c r="CE650" s="71"/>
      <c r="CF650" s="71"/>
      <c r="CG650" s="71"/>
      <c r="CH650" s="71"/>
      <c r="CI650" s="71"/>
      <c r="CJ650" s="71"/>
      <c r="CK650" s="71"/>
      <c r="CL650" s="71"/>
      <c r="CM650" s="71"/>
      <c r="CN650" s="71"/>
      <c r="CO650" s="71"/>
      <c r="CP650" s="71"/>
      <c r="CQ650" s="71"/>
      <c r="CR650" s="71"/>
      <c r="CS650" s="71"/>
      <c r="CT650" s="71"/>
      <c r="CU650" s="71"/>
      <c r="CV650" s="71"/>
      <c r="CW650" s="71"/>
      <c r="CX650" s="71"/>
      <c r="CY650" s="71"/>
      <c r="CZ650" s="71"/>
      <c r="DA650" s="71"/>
      <c r="DB650" s="71"/>
      <c r="DC650" s="71"/>
      <c r="DD650" s="71"/>
      <c r="DE650" s="71"/>
      <c r="DF650" s="71"/>
      <c r="DG650" s="71"/>
      <c r="DH650" s="71"/>
      <c r="DI650" s="71"/>
      <c r="DJ650"/>
    </row>
    <row r="651" spans="1:222" s="26" customFormat="1">
      <c r="A651" s="136"/>
      <c r="B651" s="81" t="s">
        <v>33</v>
      </c>
      <c r="C651" s="82"/>
      <c r="D651" s="83">
        <v>9.52</v>
      </c>
      <c r="E651" s="84">
        <v>8</v>
      </c>
      <c r="F651" s="137"/>
      <c r="G651" s="84"/>
      <c r="H651" s="83"/>
      <c r="I651" s="137"/>
      <c r="J651" s="132"/>
      <c r="K651" s="89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  <c r="BK651" s="71"/>
      <c r="BL651" s="71"/>
      <c r="BM651" s="71"/>
      <c r="BN651" s="71"/>
      <c r="BO651" s="71"/>
      <c r="BP651" s="71"/>
      <c r="BQ651" s="71"/>
      <c r="BR651" s="71"/>
      <c r="BS651" s="71"/>
      <c r="BT651" s="71"/>
      <c r="BU651" s="71"/>
      <c r="BV651" s="71"/>
      <c r="BW651" s="71"/>
      <c r="BX651" s="71"/>
      <c r="BY651" s="71"/>
      <c r="BZ651" s="71"/>
      <c r="CA651" s="71"/>
      <c r="CB651" s="71"/>
      <c r="CC651" s="71"/>
      <c r="CD651" s="71"/>
      <c r="CE651" s="71"/>
      <c r="CF651" s="71"/>
      <c r="CG651" s="71"/>
      <c r="CH651" s="71"/>
      <c r="CI651" s="71"/>
      <c r="CJ651" s="71"/>
      <c r="CK651" s="71"/>
      <c r="CL651" s="71"/>
      <c r="CM651" s="71"/>
      <c r="CN651" s="71"/>
      <c r="CO651" s="71"/>
      <c r="CP651" s="71"/>
      <c r="CQ651" s="71"/>
      <c r="CR651" s="71"/>
      <c r="CS651" s="71"/>
      <c r="CT651" s="71"/>
      <c r="CU651" s="71"/>
      <c r="CV651" s="71"/>
      <c r="CW651" s="71"/>
      <c r="CX651" s="71"/>
      <c r="CY651" s="71"/>
      <c r="CZ651" s="71"/>
      <c r="DA651" s="71"/>
      <c r="DB651" s="71"/>
      <c r="DC651" s="71"/>
      <c r="DD651" s="71"/>
      <c r="DE651" s="71"/>
      <c r="DF651" s="71"/>
      <c r="DG651" s="71"/>
      <c r="DH651" s="71"/>
      <c r="DI651" s="71"/>
      <c r="DJ651"/>
    </row>
    <row r="652" spans="1:222" s="26" customFormat="1">
      <c r="A652" s="136"/>
      <c r="B652" s="81" t="s">
        <v>29</v>
      </c>
      <c r="C652" s="82"/>
      <c r="D652" s="83">
        <v>43.52</v>
      </c>
      <c r="E652" s="84">
        <v>32</v>
      </c>
      <c r="F652" s="137"/>
      <c r="G652" s="84"/>
      <c r="H652" s="83"/>
      <c r="I652" s="137"/>
      <c r="J652" s="132"/>
      <c r="K652" s="89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/>
      <c r="AR652" s="71"/>
      <c r="AS652" s="71"/>
      <c r="AT652" s="71"/>
      <c r="AU652" s="71"/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  <c r="BK652" s="71"/>
      <c r="BL652" s="71"/>
      <c r="BM652" s="71"/>
      <c r="BN652" s="71"/>
      <c r="BO652" s="71"/>
      <c r="BP652" s="71"/>
      <c r="BQ652" s="71"/>
      <c r="BR652" s="71"/>
      <c r="BS652" s="71"/>
      <c r="BT652" s="71"/>
      <c r="BU652" s="71"/>
      <c r="BV652" s="71"/>
      <c r="BW652" s="71"/>
      <c r="BX652" s="71"/>
      <c r="BY652" s="71"/>
      <c r="BZ652" s="71"/>
      <c r="CA652" s="71"/>
      <c r="CB652" s="71"/>
      <c r="CC652" s="71"/>
      <c r="CD652" s="71"/>
      <c r="CE652" s="71"/>
      <c r="CF652" s="71"/>
      <c r="CG652" s="71"/>
      <c r="CH652" s="71"/>
      <c r="CI652" s="71"/>
      <c r="CJ652" s="71"/>
      <c r="CK652" s="71"/>
      <c r="CL652" s="71"/>
      <c r="CM652" s="71"/>
      <c r="CN652" s="71"/>
      <c r="CO652" s="71"/>
      <c r="CP652" s="71"/>
      <c r="CQ652" s="71"/>
      <c r="CR652" s="71"/>
      <c r="CS652" s="71"/>
      <c r="CT652" s="71"/>
      <c r="CU652" s="71"/>
      <c r="CV652" s="71"/>
      <c r="CW652" s="71"/>
      <c r="CX652" s="71"/>
      <c r="CY652" s="71"/>
      <c r="CZ652" s="71"/>
      <c r="DA652" s="71"/>
      <c r="DB652" s="71"/>
      <c r="DC652" s="71"/>
      <c r="DD652" s="71"/>
      <c r="DE652" s="71"/>
      <c r="DF652" s="71"/>
      <c r="DG652" s="71"/>
      <c r="DH652" s="71"/>
      <c r="DI652" s="71"/>
      <c r="DJ652"/>
    </row>
    <row r="653" spans="1:222" s="26" customFormat="1">
      <c r="A653" s="136"/>
      <c r="B653" s="81" t="s">
        <v>18</v>
      </c>
      <c r="C653" s="82"/>
      <c r="D653" s="83">
        <v>1</v>
      </c>
      <c r="E653" s="84">
        <v>1</v>
      </c>
      <c r="F653" s="137"/>
      <c r="G653" s="84"/>
      <c r="H653" s="83"/>
      <c r="I653" s="137"/>
      <c r="J653" s="132"/>
      <c r="K653" s="89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  <c r="BK653" s="71"/>
      <c r="BL653" s="71"/>
      <c r="BM653" s="71"/>
      <c r="BN653" s="71"/>
      <c r="BO653" s="71"/>
      <c r="BP653" s="71"/>
      <c r="BQ653" s="71"/>
      <c r="BR653" s="71"/>
      <c r="BS653" s="71"/>
      <c r="BT653" s="71"/>
      <c r="BU653" s="71"/>
      <c r="BV653" s="71"/>
      <c r="BW653" s="71"/>
      <c r="BX653" s="71"/>
      <c r="BY653" s="71"/>
      <c r="BZ653" s="71"/>
      <c r="CA653" s="71"/>
      <c r="CB653" s="71"/>
      <c r="CC653" s="71"/>
      <c r="CD653" s="71"/>
      <c r="CE653" s="71"/>
      <c r="CF653" s="71"/>
      <c r="CG653" s="71"/>
      <c r="CH653" s="71"/>
      <c r="CI653" s="71"/>
      <c r="CJ653" s="71"/>
      <c r="CK653" s="71"/>
      <c r="CL653" s="71"/>
      <c r="CM653" s="71"/>
      <c r="CN653" s="71"/>
      <c r="CO653" s="71"/>
      <c r="CP653" s="71"/>
      <c r="CQ653" s="71"/>
      <c r="CR653" s="71"/>
      <c r="CS653" s="71"/>
      <c r="CT653" s="71"/>
      <c r="CU653" s="71"/>
      <c r="CV653" s="71"/>
      <c r="CW653" s="71"/>
      <c r="CX653" s="71"/>
      <c r="CY653" s="71"/>
      <c r="CZ653" s="71"/>
      <c r="DA653" s="71"/>
      <c r="DB653" s="71"/>
      <c r="DC653" s="71"/>
      <c r="DD653" s="71"/>
      <c r="DE653" s="71"/>
      <c r="DF653" s="71"/>
      <c r="DG653" s="71"/>
      <c r="DH653" s="71"/>
      <c r="DI653" s="71"/>
      <c r="DJ653"/>
    </row>
    <row r="654" spans="1:222" s="26" customFormat="1">
      <c r="A654" s="136"/>
      <c r="B654" s="81" t="s">
        <v>44</v>
      </c>
      <c r="C654" s="82"/>
      <c r="D654" s="83">
        <v>1</v>
      </c>
      <c r="E654" s="84">
        <v>1</v>
      </c>
      <c r="F654" s="137"/>
      <c r="G654" s="84"/>
      <c r="H654" s="83"/>
      <c r="I654" s="137"/>
      <c r="J654" s="132"/>
      <c r="K654" s="89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/>
      <c r="AX654" s="71"/>
      <c r="AY654" s="71"/>
      <c r="AZ654" s="71"/>
      <c r="BA654" s="71"/>
      <c r="BB654" s="71"/>
      <c r="BC654" s="71"/>
      <c r="BD654" s="71"/>
      <c r="BE654" s="71"/>
      <c r="BF654" s="71"/>
      <c r="BG654" s="71"/>
      <c r="BH654" s="71"/>
      <c r="BI654" s="71"/>
      <c r="BJ654" s="71"/>
      <c r="BK654" s="71"/>
      <c r="BL654" s="71"/>
      <c r="BM654" s="71"/>
      <c r="BN654" s="71"/>
      <c r="BO654" s="71"/>
      <c r="BP654" s="71"/>
      <c r="BQ654" s="71"/>
      <c r="BR654" s="71"/>
      <c r="BS654" s="71"/>
      <c r="BT654" s="71"/>
      <c r="BU654" s="71"/>
      <c r="BV654" s="71"/>
      <c r="BW654" s="71"/>
      <c r="BX654" s="71"/>
      <c r="BY654" s="71"/>
      <c r="BZ654" s="71"/>
      <c r="CA654" s="71"/>
      <c r="CB654" s="71"/>
      <c r="CC654" s="71"/>
      <c r="CD654" s="71"/>
      <c r="CE654" s="71"/>
      <c r="CF654" s="71"/>
      <c r="CG654" s="71"/>
      <c r="CH654" s="71"/>
      <c r="CI654" s="71"/>
      <c r="CJ654" s="71"/>
      <c r="CK654" s="71"/>
      <c r="CL654" s="71"/>
      <c r="CM654" s="71"/>
      <c r="CN654" s="71"/>
      <c r="CO654" s="71"/>
      <c r="CP654" s="71"/>
      <c r="CQ654" s="71"/>
      <c r="CR654" s="71"/>
      <c r="CS654" s="71"/>
      <c r="CT654" s="71"/>
      <c r="CU654" s="71"/>
      <c r="CV654" s="71"/>
      <c r="CW654" s="71"/>
      <c r="CX654" s="71"/>
      <c r="CY654" s="71"/>
      <c r="CZ654" s="71"/>
      <c r="DA654" s="71"/>
      <c r="DB654" s="71"/>
      <c r="DC654" s="71"/>
      <c r="DD654" s="71"/>
      <c r="DE654" s="71"/>
      <c r="DF654" s="71"/>
      <c r="DG654" s="71"/>
      <c r="DH654" s="71"/>
      <c r="DI654" s="71"/>
      <c r="DJ654"/>
    </row>
    <row r="655" spans="1:222" s="26" customFormat="1">
      <c r="A655" s="136"/>
      <c r="B655" s="81" t="s">
        <v>34</v>
      </c>
      <c r="C655" s="82"/>
      <c r="D655" s="83">
        <v>3</v>
      </c>
      <c r="E655" s="84">
        <v>3</v>
      </c>
      <c r="F655" s="137"/>
      <c r="G655" s="84"/>
      <c r="H655" s="83"/>
      <c r="I655" s="137"/>
      <c r="J655" s="132"/>
      <c r="K655" s="89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1"/>
      <c r="BR655" s="71"/>
      <c r="BS655" s="71"/>
      <c r="BT655" s="71"/>
      <c r="BU655" s="71"/>
      <c r="BV655" s="71"/>
      <c r="BW655" s="71"/>
      <c r="BX655" s="71"/>
      <c r="BY655" s="71"/>
      <c r="BZ655" s="71"/>
      <c r="CA655" s="71"/>
      <c r="CB655" s="71"/>
      <c r="CC655" s="71"/>
      <c r="CD655" s="71"/>
      <c r="CE655" s="71"/>
      <c r="CF655" s="71"/>
      <c r="CG655" s="71"/>
      <c r="CH655" s="71"/>
      <c r="CI655" s="71"/>
      <c r="CJ655" s="71"/>
      <c r="CK655" s="71"/>
      <c r="CL655" s="71"/>
      <c r="CM655" s="71"/>
      <c r="CN655" s="71"/>
      <c r="CO655" s="71"/>
      <c r="CP655" s="71"/>
      <c r="CQ655" s="71"/>
      <c r="CR655" s="71"/>
      <c r="CS655" s="71"/>
      <c r="CT655" s="71"/>
      <c r="CU655" s="71"/>
      <c r="CV655" s="71"/>
      <c r="CW655" s="71"/>
      <c r="CX655" s="71"/>
      <c r="CY655" s="71"/>
      <c r="CZ655" s="71"/>
      <c r="DA655" s="71"/>
      <c r="DB655" s="71"/>
      <c r="DC655" s="71"/>
      <c r="DD655" s="71"/>
      <c r="DE655" s="71"/>
      <c r="DF655" s="71"/>
      <c r="DG655" s="71"/>
      <c r="DH655" s="71"/>
      <c r="DI655" s="71"/>
      <c r="DJ655"/>
    </row>
    <row r="656" spans="1:222" s="35" customFormat="1">
      <c r="A656" s="136"/>
      <c r="B656" s="81" t="s">
        <v>36</v>
      </c>
      <c r="C656" s="82"/>
      <c r="D656" s="83">
        <v>5</v>
      </c>
      <c r="E656" s="84">
        <v>5</v>
      </c>
      <c r="F656" s="137"/>
      <c r="G656" s="84"/>
      <c r="H656" s="83"/>
      <c r="I656" s="137"/>
      <c r="J656" s="132"/>
      <c r="K656" s="89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  <c r="AA656" s="72"/>
      <c r="AB656" s="72"/>
      <c r="AC656" s="72"/>
      <c r="AD656" s="72"/>
      <c r="AE656" s="72"/>
      <c r="AF656" s="72"/>
      <c r="AG656" s="72"/>
      <c r="AH656" s="72"/>
      <c r="AI656" s="72"/>
      <c r="AJ656" s="72"/>
      <c r="AK656" s="72"/>
      <c r="AL656" s="72"/>
      <c r="AM656" s="72"/>
      <c r="AN656" s="72"/>
      <c r="AO656" s="72"/>
      <c r="AP656" s="72"/>
      <c r="AQ656" s="72"/>
      <c r="AR656" s="72"/>
      <c r="AS656" s="72"/>
      <c r="AT656" s="72"/>
      <c r="AU656" s="72"/>
      <c r="AV656" s="72"/>
      <c r="AW656" s="72"/>
      <c r="AX656" s="72"/>
      <c r="AY656" s="72"/>
      <c r="AZ656" s="72"/>
      <c r="BA656" s="72"/>
      <c r="BB656" s="72"/>
      <c r="BC656" s="72"/>
      <c r="BD656" s="72"/>
      <c r="BE656" s="72"/>
      <c r="BF656" s="72"/>
      <c r="BG656" s="72"/>
      <c r="BH656" s="72"/>
      <c r="BI656" s="72"/>
      <c r="BJ656" s="72"/>
      <c r="BK656" s="72"/>
      <c r="BL656" s="72"/>
      <c r="BM656" s="72"/>
      <c r="BN656" s="72"/>
      <c r="BO656" s="72"/>
      <c r="BP656" s="72"/>
      <c r="BQ656" s="72"/>
      <c r="BR656" s="72"/>
      <c r="BS656" s="72"/>
      <c r="BT656" s="72"/>
      <c r="BU656" s="72"/>
      <c r="BV656" s="72"/>
      <c r="BW656" s="72"/>
      <c r="BX656" s="72"/>
      <c r="BY656" s="72"/>
      <c r="BZ656" s="72"/>
      <c r="CA656" s="72"/>
      <c r="CB656" s="72"/>
      <c r="CC656" s="72"/>
      <c r="CD656" s="72"/>
      <c r="CE656" s="72"/>
      <c r="CF656" s="72"/>
      <c r="CG656" s="72"/>
      <c r="CH656" s="72"/>
      <c r="CI656" s="72"/>
      <c r="CJ656" s="72"/>
      <c r="CK656" s="72"/>
      <c r="CL656" s="72"/>
      <c r="CM656" s="72"/>
      <c r="CN656" s="72"/>
      <c r="CO656" s="72"/>
      <c r="CP656" s="72"/>
      <c r="CQ656" s="72"/>
      <c r="CR656" s="72"/>
      <c r="CS656" s="72"/>
      <c r="CT656" s="72"/>
      <c r="CU656" s="72"/>
      <c r="CV656" s="72"/>
      <c r="CW656" s="72"/>
      <c r="CX656" s="72"/>
      <c r="CY656" s="72"/>
      <c r="CZ656" s="72"/>
      <c r="DA656" s="72"/>
      <c r="DB656" s="72"/>
      <c r="DC656" s="72"/>
      <c r="DD656" s="72"/>
      <c r="DE656" s="72"/>
      <c r="DF656" s="72"/>
      <c r="DG656" s="72"/>
      <c r="DH656" s="72"/>
      <c r="DI656" s="72"/>
      <c r="DJ656" s="27"/>
    </row>
    <row r="657" spans="1:130" s="26" customFormat="1">
      <c r="A657" s="136"/>
      <c r="B657" s="81" t="s">
        <v>19</v>
      </c>
      <c r="C657" s="82"/>
      <c r="D657" s="83">
        <v>1.6</v>
      </c>
      <c r="E657" s="84">
        <v>1.6</v>
      </c>
      <c r="F657" s="137"/>
      <c r="G657" s="84"/>
      <c r="H657" s="83"/>
      <c r="I657" s="137"/>
      <c r="J657" s="132"/>
      <c r="K657" s="89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  <c r="BK657" s="71"/>
      <c r="BL657" s="71"/>
      <c r="BM657" s="71"/>
      <c r="BN657" s="71"/>
      <c r="BO657" s="71"/>
      <c r="BP657" s="71"/>
      <c r="BQ657" s="71"/>
      <c r="BR657" s="71"/>
      <c r="BS657" s="71"/>
      <c r="BT657" s="71"/>
      <c r="BU657" s="71"/>
      <c r="BV657" s="71"/>
      <c r="BW657" s="71"/>
      <c r="BX657" s="71"/>
      <c r="BY657" s="71"/>
      <c r="BZ657" s="71"/>
      <c r="CA657" s="71"/>
      <c r="CB657" s="71"/>
      <c r="CC657" s="71"/>
      <c r="CD657" s="71"/>
      <c r="CE657" s="71"/>
      <c r="CF657" s="71"/>
      <c r="CG657" s="71"/>
      <c r="CH657" s="71"/>
      <c r="CI657" s="71"/>
      <c r="CJ657" s="71"/>
      <c r="CK657" s="71"/>
      <c r="CL657" s="71"/>
      <c r="CM657" s="71"/>
      <c r="CN657" s="71"/>
      <c r="CO657" s="71"/>
      <c r="CP657" s="71"/>
      <c r="CQ657" s="71"/>
      <c r="CR657" s="71"/>
      <c r="CS657" s="71"/>
      <c r="CT657" s="71"/>
      <c r="CU657" s="71"/>
      <c r="CV657" s="71"/>
      <c r="CW657" s="71"/>
      <c r="CX657" s="71"/>
      <c r="CY657" s="71"/>
      <c r="CZ657" s="71"/>
      <c r="DA657" s="71"/>
      <c r="DB657" s="71"/>
      <c r="DC657" s="71"/>
      <c r="DD657" s="71"/>
      <c r="DE657" s="71"/>
      <c r="DF657" s="71"/>
      <c r="DG657" s="71"/>
      <c r="DH657" s="71"/>
      <c r="DI657" s="71"/>
      <c r="DJ657"/>
    </row>
    <row r="658" spans="1:130" s="26" customFormat="1">
      <c r="A658" s="136"/>
      <c r="B658" s="81" t="s">
        <v>17</v>
      </c>
      <c r="C658" s="82"/>
      <c r="D658" s="83">
        <v>160</v>
      </c>
      <c r="E658" s="84">
        <v>160</v>
      </c>
      <c r="F658" s="137"/>
      <c r="G658" s="84"/>
      <c r="H658" s="83"/>
      <c r="I658" s="137"/>
      <c r="J658" s="132"/>
      <c r="K658" s="89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1"/>
      <c r="BR658" s="71"/>
      <c r="BS658" s="71"/>
      <c r="BT658" s="71"/>
      <c r="BU658" s="71"/>
      <c r="BV658" s="71"/>
      <c r="BW658" s="71"/>
      <c r="BX658" s="71"/>
      <c r="BY658" s="71"/>
      <c r="BZ658" s="71"/>
      <c r="CA658" s="71"/>
      <c r="CB658" s="71"/>
      <c r="CC658" s="71"/>
      <c r="CD658" s="71"/>
      <c r="CE658" s="71"/>
      <c r="CF658" s="71"/>
      <c r="CG658" s="71"/>
      <c r="CH658" s="71"/>
      <c r="CI658" s="71"/>
      <c r="CJ658" s="71"/>
      <c r="CK658" s="71"/>
      <c r="CL658" s="71"/>
      <c r="CM658" s="71"/>
      <c r="CN658" s="71"/>
      <c r="CO658" s="71"/>
      <c r="CP658" s="71"/>
      <c r="CQ658" s="71"/>
      <c r="CR658" s="71"/>
      <c r="CS658" s="71"/>
      <c r="CT658" s="71"/>
      <c r="CU658" s="71"/>
      <c r="CV658" s="71"/>
      <c r="CW658" s="71"/>
      <c r="CX658" s="71"/>
      <c r="CY658" s="71"/>
      <c r="CZ658" s="71"/>
      <c r="DA658" s="71"/>
      <c r="DB658" s="71"/>
      <c r="DC658" s="71"/>
      <c r="DD658" s="71"/>
      <c r="DE658" s="71"/>
      <c r="DF658" s="71"/>
      <c r="DG658" s="71"/>
      <c r="DH658" s="71"/>
      <c r="DI658" s="71"/>
      <c r="DJ658"/>
    </row>
    <row r="659" spans="1:130" s="35" customFormat="1">
      <c r="A659" s="136" t="s">
        <v>293</v>
      </c>
      <c r="B659" s="81"/>
      <c r="C659" s="82">
        <v>160</v>
      </c>
      <c r="D659" s="112"/>
      <c r="E659" s="111"/>
      <c r="F659" s="83">
        <v>13.5</v>
      </c>
      <c r="G659" s="84">
        <v>12.2</v>
      </c>
      <c r="H659" s="83">
        <v>35</v>
      </c>
      <c r="I659" s="84">
        <v>303</v>
      </c>
      <c r="J659" s="132" t="s">
        <v>292</v>
      </c>
      <c r="K659" s="89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  <c r="AA659" s="72"/>
      <c r="AB659" s="72"/>
      <c r="AC659" s="72"/>
      <c r="AD659" s="72"/>
      <c r="AE659" s="72"/>
      <c r="AF659" s="72"/>
      <c r="AG659" s="72"/>
      <c r="AH659" s="72"/>
      <c r="AI659" s="72"/>
      <c r="AJ659" s="72"/>
      <c r="AK659" s="72"/>
      <c r="AL659" s="72"/>
      <c r="AM659" s="72"/>
      <c r="AN659" s="72"/>
      <c r="AO659" s="72"/>
      <c r="AP659" s="72"/>
      <c r="AQ659" s="72"/>
      <c r="AR659" s="72"/>
      <c r="AS659" s="72"/>
      <c r="AT659" s="72"/>
      <c r="AU659" s="72"/>
      <c r="AV659" s="72"/>
      <c r="AW659" s="72"/>
      <c r="AX659" s="72"/>
      <c r="AY659" s="72"/>
      <c r="AZ659" s="72"/>
      <c r="BA659" s="72"/>
      <c r="BB659" s="72"/>
      <c r="BC659" s="72"/>
      <c r="BD659" s="72"/>
      <c r="BE659" s="72"/>
      <c r="BF659" s="72"/>
      <c r="BG659" s="72"/>
      <c r="BH659" s="72"/>
      <c r="BI659" s="72"/>
      <c r="BJ659" s="72"/>
      <c r="BK659" s="72"/>
      <c r="BL659" s="72"/>
      <c r="BM659" s="72"/>
      <c r="BN659" s="72"/>
      <c r="BO659" s="72"/>
      <c r="BP659" s="72"/>
      <c r="BQ659" s="72"/>
      <c r="BR659" s="72"/>
      <c r="BS659" s="72"/>
      <c r="BT659" s="72"/>
      <c r="BU659" s="72"/>
      <c r="BV659" s="72"/>
      <c r="BW659" s="72"/>
      <c r="BX659" s="72"/>
      <c r="BY659" s="72"/>
      <c r="BZ659" s="72"/>
      <c r="CA659" s="72"/>
      <c r="CB659" s="72"/>
      <c r="CC659" s="72"/>
      <c r="CD659" s="72"/>
      <c r="CE659" s="72"/>
      <c r="CF659" s="72"/>
      <c r="CG659" s="72"/>
      <c r="CH659" s="72"/>
      <c r="CI659" s="72"/>
      <c r="CJ659" s="72"/>
      <c r="CK659" s="72"/>
      <c r="CL659" s="72"/>
      <c r="CM659" s="72"/>
      <c r="CN659" s="72"/>
      <c r="CO659" s="72"/>
      <c r="CP659" s="72"/>
      <c r="CQ659" s="72"/>
      <c r="CR659" s="72"/>
      <c r="CS659" s="72"/>
      <c r="CT659" s="72"/>
      <c r="CU659" s="72"/>
      <c r="CV659" s="72"/>
      <c r="CW659" s="72"/>
      <c r="CX659" s="72"/>
      <c r="CY659" s="72"/>
      <c r="CZ659" s="72"/>
      <c r="DA659" s="72"/>
      <c r="DB659" s="72"/>
      <c r="DC659" s="72"/>
      <c r="DD659" s="72"/>
      <c r="DE659" s="72"/>
      <c r="DF659" s="72"/>
      <c r="DG659" s="72"/>
      <c r="DH659" s="72"/>
      <c r="DI659" s="72"/>
      <c r="DJ659" s="27"/>
    </row>
    <row r="660" spans="1:130" s="26" customFormat="1">
      <c r="A660" s="136"/>
      <c r="B660" s="81" t="s">
        <v>37</v>
      </c>
      <c r="C660" s="147"/>
      <c r="D660" s="83">
        <v>52</v>
      </c>
      <c r="E660" s="111">
        <v>52</v>
      </c>
      <c r="F660" s="83"/>
      <c r="G660" s="84"/>
      <c r="H660" s="83"/>
      <c r="I660" s="84"/>
      <c r="J660" s="132"/>
      <c r="K660" s="89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1"/>
      <c r="CF660" s="71"/>
      <c r="CG660" s="71"/>
      <c r="CH660" s="71"/>
      <c r="CI660" s="71"/>
      <c r="CJ660" s="71"/>
      <c r="CK660" s="71"/>
      <c r="CL660" s="71"/>
      <c r="CM660" s="71"/>
      <c r="CN660" s="71"/>
      <c r="CO660" s="71"/>
      <c r="CP660" s="71"/>
      <c r="CQ660" s="71"/>
      <c r="CR660" s="71"/>
      <c r="CS660" s="71"/>
      <c r="CT660" s="71"/>
      <c r="CU660" s="71"/>
      <c r="CV660" s="71"/>
      <c r="CW660" s="71"/>
      <c r="CX660" s="71"/>
      <c r="CY660" s="71"/>
      <c r="CZ660" s="71"/>
      <c r="DA660" s="71"/>
      <c r="DB660" s="71"/>
      <c r="DC660" s="71"/>
      <c r="DD660" s="71"/>
      <c r="DE660" s="71"/>
      <c r="DF660" s="71"/>
      <c r="DG660" s="71"/>
      <c r="DH660" s="71"/>
      <c r="DI660" s="71"/>
      <c r="DJ660"/>
    </row>
    <row r="661" spans="1:130" s="26" customFormat="1">
      <c r="A661" s="136"/>
      <c r="B661" s="81" t="s">
        <v>67</v>
      </c>
      <c r="C661" s="147"/>
      <c r="D661" s="83"/>
      <c r="E661" s="111">
        <v>32</v>
      </c>
      <c r="F661" s="83"/>
      <c r="G661" s="84"/>
      <c r="H661" s="83"/>
      <c r="I661" s="84"/>
      <c r="J661" s="132"/>
      <c r="K661" s="89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/>
      <c r="BW661" s="71"/>
      <c r="BX661" s="71"/>
      <c r="BY661" s="71"/>
      <c r="BZ661" s="71"/>
      <c r="CA661" s="71"/>
      <c r="CB661" s="71"/>
      <c r="CC661" s="71"/>
      <c r="CD661" s="71"/>
      <c r="CE661" s="71"/>
      <c r="CF661" s="71"/>
      <c r="CG661" s="71"/>
      <c r="CH661" s="71"/>
      <c r="CI661" s="71"/>
      <c r="CJ661" s="71"/>
      <c r="CK661" s="71"/>
      <c r="CL661" s="71"/>
      <c r="CM661" s="71"/>
      <c r="CN661" s="71"/>
      <c r="CO661" s="71"/>
      <c r="CP661" s="71"/>
      <c r="CQ661" s="71"/>
      <c r="CR661" s="71"/>
      <c r="CS661" s="71"/>
      <c r="CT661" s="71"/>
      <c r="CU661" s="71"/>
      <c r="CV661" s="71"/>
      <c r="CW661" s="71"/>
      <c r="CX661" s="71"/>
      <c r="CY661" s="71"/>
      <c r="CZ661" s="71"/>
      <c r="DA661" s="71"/>
      <c r="DB661" s="71"/>
      <c r="DC661" s="71"/>
      <c r="DD661" s="71"/>
      <c r="DE661" s="71"/>
      <c r="DF661" s="71"/>
      <c r="DG661" s="71"/>
      <c r="DH661" s="71"/>
      <c r="DI661" s="71"/>
      <c r="DJ661"/>
    </row>
    <row r="662" spans="1:130" s="35" customFormat="1">
      <c r="A662" s="136"/>
      <c r="B662" s="81" t="s">
        <v>34</v>
      </c>
      <c r="C662" s="147"/>
      <c r="D662" s="112">
        <v>6</v>
      </c>
      <c r="E662" s="111">
        <v>6</v>
      </c>
      <c r="F662" s="83"/>
      <c r="G662" s="84"/>
      <c r="H662" s="83"/>
      <c r="I662" s="84"/>
      <c r="J662" s="132"/>
      <c r="K662" s="89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  <c r="AA662" s="72"/>
      <c r="AB662" s="72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27"/>
    </row>
    <row r="663" spans="1:130" s="35" customFormat="1">
      <c r="A663" s="136"/>
      <c r="B663" s="81" t="s">
        <v>33</v>
      </c>
      <c r="C663" s="147"/>
      <c r="D663" s="83">
        <v>9.52</v>
      </c>
      <c r="E663" s="84">
        <v>8</v>
      </c>
      <c r="F663" s="83"/>
      <c r="G663" s="84"/>
      <c r="H663" s="83"/>
      <c r="I663" s="84"/>
      <c r="J663" s="132"/>
      <c r="K663" s="89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  <c r="AA663" s="72"/>
      <c r="AB663" s="72"/>
      <c r="AC663" s="72"/>
      <c r="AD663" s="72"/>
      <c r="AE663" s="72"/>
      <c r="AF663" s="72"/>
      <c r="AG663" s="72"/>
      <c r="AH663" s="72"/>
      <c r="AI663" s="72"/>
      <c r="AJ663" s="72"/>
      <c r="AK663" s="72"/>
      <c r="AL663" s="72"/>
      <c r="AM663" s="72"/>
      <c r="AN663" s="72"/>
      <c r="AO663" s="72"/>
      <c r="AP663" s="72"/>
      <c r="AQ663" s="72"/>
      <c r="AR663" s="72"/>
      <c r="AS663" s="72"/>
      <c r="AT663" s="72"/>
      <c r="AU663" s="72"/>
      <c r="AV663" s="72"/>
      <c r="AW663" s="72"/>
      <c r="AX663" s="72"/>
      <c r="AY663" s="72"/>
      <c r="AZ663" s="72"/>
      <c r="BA663" s="72"/>
      <c r="BB663" s="72"/>
      <c r="BC663" s="72"/>
      <c r="BD663" s="72"/>
      <c r="BE663" s="72"/>
      <c r="BF663" s="72"/>
      <c r="BG663" s="72"/>
      <c r="BH663" s="72"/>
      <c r="BI663" s="72"/>
      <c r="BJ663" s="72"/>
      <c r="BK663" s="72"/>
      <c r="BL663" s="72"/>
      <c r="BM663" s="72"/>
      <c r="BN663" s="72"/>
      <c r="BO663" s="72"/>
      <c r="BP663" s="72"/>
      <c r="BQ663" s="72"/>
      <c r="BR663" s="72"/>
      <c r="BS663" s="72"/>
      <c r="BT663" s="72"/>
      <c r="BU663" s="72"/>
      <c r="BV663" s="72"/>
      <c r="BW663" s="72"/>
      <c r="BX663" s="72"/>
      <c r="BY663" s="72"/>
      <c r="BZ663" s="72"/>
      <c r="CA663" s="72"/>
      <c r="CB663" s="72"/>
      <c r="CC663" s="72"/>
      <c r="CD663" s="72"/>
      <c r="CE663" s="72"/>
      <c r="CF663" s="72"/>
      <c r="CG663" s="72"/>
      <c r="CH663" s="72"/>
      <c r="CI663" s="72"/>
      <c r="CJ663" s="72"/>
      <c r="CK663" s="72"/>
      <c r="CL663" s="72"/>
      <c r="CM663" s="72"/>
      <c r="CN663" s="72"/>
      <c r="CO663" s="72"/>
      <c r="CP663" s="72"/>
      <c r="CQ663" s="72"/>
      <c r="CR663" s="72"/>
      <c r="CS663" s="72"/>
      <c r="CT663" s="72"/>
      <c r="CU663" s="72"/>
      <c r="CV663" s="72"/>
      <c r="CW663" s="72"/>
      <c r="CX663" s="72"/>
      <c r="CY663" s="72"/>
      <c r="CZ663" s="72"/>
      <c r="DA663" s="72"/>
      <c r="DB663" s="72"/>
      <c r="DC663" s="72"/>
      <c r="DD663" s="72"/>
      <c r="DE663" s="72"/>
      <c r="DF663" s="72"/>
      <c r="DG663" s="72"/>
      <c r="DH663" s="72"/>
      <c r="DI663" s="72"/>
      <c r="DJ663" s="27"/>
    </row>
    <row r="664" spans="1:130" s="35" customFormat="1">
      <c r="A664" s="136"/>
      <c r="B664" s="81" t="s">
        <v>32</v>
      </c>
      <c r="C664" s="147"/>
      <c r="D664" s="112">
        <v>13.83</v>
      </c>
      <c r="E664" s="111">
        <v>10.4</v>
      </c>
      <c r="F664" s="83"/>
      <c r="G664" s="84"/>
      <c r="H664" s="83"/>
      <c r="I664" s="84"/>
      <c r="J664" s="132"/>
      <c r="K664" s="89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  <c r="AA664" s="72"/>
      <c r="AB664" s="72"/>
      <c r="AC664" s="72"/>
      <c r="AD664" s="72"/>
      <c r="AE664" s="72"/>
      <c r="AF664" s="72"/>
      <c r="AG664" s="72"/>
      <c r="AH664" s="72"/>
      <c r="AI664" s="72"/>
      <c r="AJ664" s="72"/>
      <c r="AK664" s="72"/>
      <c r="AL664" s="72"/>
      <c r="AM664" s="72"/>
      <c r="AN664" s="72"/>
      <c r="AO664" s="72"/>
      <c r="AP664" s="72"/>
      <c r="AQ664" s="72"/>
      <c r="AR664" s="72"/>
      <c r="AS664" s="72"/>
      <c r="AT664" s="72"/>
      <c r="AU664" s="72"/>
      <c r="AV664" s="72"/>
      <c r="AW664" s="72"/>
      <c r="AX664" s="72"/>
      <c r="AY664" s="72"/>
      <c r="AZ664" s="72"/>
      <c r="BA664" s="72"/>
      <c r="BB664" s="72"/>
      <c r="BC664" s="72"/>
      <c r="BD664" s="72"/>
      <c r="BE664" s="72"/>
      <c r="BF664" s="72"/>
      <c r="BG664" s="72"/>
      <c r="BH664" s="72"/>
      <c r="BI664" s="72"/>
      <c r="BJ664" s="72"/>
      <c r="BK664" s="72"/>
      <c r="BL664" s="72"/>
      <c r="BM664" s="72"/>
      <c r="BN664" s="72"/>
      <c r="BO664" s="72"/>
      <c r="BP664" s="72"/>
      <c r="BQ664" s="72"/>
      <c r="BR664" s="72"/>
      <c r="BS664" s="72"/>
      <c r="BT664" s="72"/>
      <c r="BU664" s="72"/>
      <c r="BV664" s="72"/>
      <c r="BW664" s="72"/>
      <c r="BX664" s="72"/>
      <c r="BY664" s="72"/>
      <c r="BZ664" s="72"/>
      <c r="CA664" s="72"/>
      <c r="CB664" s="72"/>
      <c r="CC664" s="72"/>
      <c r="CD664" s="72"/>
      <c r="CE664" s="72"/>
      <c r="CF664" s="72"/>
      <c r="CG664" s="72"/>
      <c r="CH664" s="72"/>
      <c r="CI664" s="72"/>
      <c r="CJ664" s="72"/>
      <c r="CK664" s="72"/>
      <c r="CL664" s="72"/>
      <c r="CM664" s="72"/>
      <c r="CN664" s="72"/>
      <c r="CO664" s="72"/>
      <c r="CP664" s="72"/>
      <c r="CQ664" s="72"/>
      <c r="CR664" s="72"/>
      <c r="CS664" s="72"/>
      <c r="CT664" s="72"/>
      <c r="CU664" s="72"/>
      <c r="CV664" s="72"/>
      <c r="CW664" s="72"/>
      <c r="CX664" s="72"/>
      <c r="CY664" s="72"/>
      <c r="CZ664" s="72"/>
      <c r="DA664" s="72"/>
      <c r="DB664" s="72"/>
      <c r="DC664" s="72"/>
      <c r="DD664" s="72"/>
      <c r="DE664" s="72"/>
      <c r="DF664" s="72"/>
      <c r="DG664" s="72"/>
      <c r="DH664" s="72"/>
      <c r="DI664" s="72"/>
      <c r="DJ664" s="27"/>
    </row>
    <row r="665" spans="1:130" s="35" customFormat="1">
      <c r="A665" s="136"/>
      <c r="B665" s="81" t="s">
        <v>68</v>
      </c>
      <c r="C665" s="147"/>
      <c r="D665" s="112">
        <v>45.6</v>
      </c>
      <c r="E665" s="111">
        <v>45.6</v>
      </c>
      <c r="F665" s="137"/>
      <c r="G665" s="84"/>
      <c r="H665" s="83"/>
      <c r="I665" s="84"/>
      <c r="J665" s="132"/>
      <c r="K665" s="89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  <c r="AA665" s="72"/>
      <c r="AB665" s="72"/>
      <c r="AC665" s="72"/>
      <c r="AD665" s="72"/>
      <c r="AE665" s="72"/>
      <c r="AF665" s="72"/>
      <c r="AG665" s="72"/>
      <c r="AH665" s="72"/>
      <c r="AI665" s="72"/>
      <c r="AJ665" s="72"/>
      <c r="AK665" s="72"/>
      <c r="AL665" s="72"/>
      <c r="AM665" s="72"/>
      <c r="AN665" s="72"/>
      <c r="AO665" s="72"/>
      <c r="AP665" s="72"/>
      <c r="AQ665" s="72"/>
      <c r="AR665" s="72"/>
      <c r="AS665" s="72"/>
      <c r="AT665" s="72"/>
      <c r="AU665" s="72"/>
      <c r="AV665" s="72"/>
      <c r="AW665" s="72"/>
      <c r="AX665" s="72"/>
      <c r="AY665" s="72"/>
      <c r="AZ665" s="72"/>
      <c r="BA665" s="72"/>
      <c r="BB665" s="72"/>
      <c r="BC665" s="72"/>
      <c r="BD665" s="72"/>
      <c r="BE665" s="72"/>
      <c r="BF665" s="72"/>
      <c r="BG665" s="72"/>
      <c r="BH665" s="72"/>
      <c r="BI665" s="72"/>
      <c r="BJ665" s="72"/>
      <c r="BK665" s="72"/>
      <c r="BL665" s="72"/>
      <c r="BM665" s="72"/>
      <c r="BN665" s="72"/>
      <c r="BO665" s="72"/>
      <c r="BP665" s="72"/>
      <c r="BQ665" s="72"/>
      <c r="BR665" s="72"/>
      <c r="BS665" s="72"/>
      <c r="BT665" s="72"/>
      <c r="BU665" s="72"/>
      <c r="BV665" s="72"/>
      <c r="BW665" s="72"/>
      <c r="BX665" s="72"/>
      <c r="BY665" s="72"/>
      <c r="BZ665" s="72"/>
      <c r="CA665" s="72"/>
      <c r="CB665" s="72"/>
      <c r="CC665" s="72"/>
      <c r="CD665" s="72"/>
      <c r="CE665" s="72"/>
      <c r="CF665" s="72"/>
      <c r="CG665" s="72"/>
      <c r="CH665" s="72"/>
      <c r="CI665" s="72"/>
      <c r="CJ665" s="72"/>
      <c r="CK665" s="72"/>
      <c r="CL665" s="72"/>
      <c r="CM665" s="72"/>
      <c r="CN665" s="72"/>
      <c r="CO665" s="72"/>
      <c r="CP665" s="72"/>
      <c r="CQ665" s="72"/>
      <c r="CR665" s="72"/>
      <c r="CS665" s="72"/>
      <c r="CT665" s="72"/>
      <c r="CU665" s="72"/>
      <c r="CV665" s="72"/>
      <c r="CW665" s="72"/>
      <c r="CX665" s="72"/>
      <c r="CY665" s="72"/>
      <c r="CZ665" s="72"/>
      <c r="DA665" s="72"/>
      <c r="DB665" s="72"/>
      <c r="DC665" s="72"/>
      <c r="DD665" s="72"/>
      <c r="DE665" s="72"/>
      <c r="DF665" s="72"/>
      <c r="DG665" s="72"/>
      <c r="DH665" s="72"/>
      <c r="DI665" s="72"/>
      <c r="DJ665" s="27"/>
    </row>
    <row r="666" spans="1:130" s="35" customFormat="1">
      <c r="A666" s="136"/>
      <c r="B666" s="81" t="s">
        <v>52</v>
      </c>
      <c r="C666" s="147"/>
      <c r="D666" s="112">
        <v>69</v>
      </c>
      <c r="E666" s="111">
        <v>69</v>
      </c>
      <c r="F666" s="83"/>
      <c r="G666" s="84"/>
      <c r="H666" s="83"/>
      <c r="I666" s="84"/>
      <c r="J666" s="132"/>
      <c r="K666" s="89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  <c r="AA666" s="72"/>
      <c r="AB666" s="72"/>
      <c r="AC666" s="72"/>
      <c r="AD666" s="72"/>
      <c r="AE666" s="72"/>
      <c r="AF666" s="72"/>
      <c r="AG666" s="72"/>
      <c r="AH666" s="72"/>
      <c r="AI666" s="72"/>
      <c r="AJ666" s="72"/>
      <c r="AK666" s="72"/>
      <c r="AL666" s="72"/>
      <c r="AM666" s="72"/>
      <c r="AN666" s="72"/>
      <c r="AO666" s="72"/>
      <c r="AP666" s="72"/>
      <c r="AQ666" s="72"/>
      <c r="AR666" s="72"/>
      <c r="AS666" s="72"/>
      <c r="AT666" s="72"/>
      <c r="AU666" s="72"/>
      <c r="AV666" s="72"/>
      <c r="AW666" s="72"/>
      <c r="AX666" s="72"/>
      <c r="AY666" s="72"/>
      <c r="AZ666" s="72"/>
      <c r="BA666" s="72"/>
      <c r="BB666" s="72"/>
      <c r="BC666" s="72"/>
      <c r="BD666" s="72"/>
      <c r="BE666" s="72"/>
      <c r="BF666" s="72"/>
      <c r="BG666" s="72"/>
      <c r="BH666" s="72"/>
      <c r="BI666" s="72"/>
      <c r="BJ666" s="72"/>
      <c r="BK666" s="72"/>
      <c r="BL666" s="72"/>
      <c r="BM666" s="72"/>
      <c r="BN666" s="72"/>
      <c r="BO666" s="72"/>
      <c r="BP666" s="72"/>
      <c r="BQ666" s="72"/>
      <c r="BR666" s="72"/>
      <c r="BS666" s="72"/>
      <c r="BT666" s="72"/>
      <c r="BU666" s="72"/>
      <c r="BV666" s="72"/>
      <c r="BW666" s="72"/>
      <c r="BX666" s="72"/>
      <c r="BY666" s="72"/>
      <c r="BZ666" s="72"/>
      <c r="CA666" s="72"/>
      <c r="CB666" s="72"/>
      <c r="CC666" s="72"/>
      <c r="CD666" s="72"/>
      <c r="CE666" s="72"/>
      <c r="CF666" s="72"/>
      <c r="CG666" s="72"/>
      <c r="CH666" s="72"/>
      <c r="CI666" s="72"/>
      <c r="CJ666" s="72"/>
      <c r="CK666" s="72"/>
      <c r="CL666" s="72"/>
      <c r="CM666" s="72"/>
      <c r="CN666" s="72"/>
      <c r="CO666" s="72"/>
      <c r="CP666" s="72"/>
      <c r="CQ666" s="72"/>
      <c r="CR666" s="72"/>
      <c r="CS666" s="72"/>
      <c r="CT666" s="72"/>
      <c r="CU666" s="72"/>
      <c r="CV666" s="72"/>
      <c r="CW666" s="72"/>
      <c r="CX666" s="72"/>
      <c r="CY666" s="72"/>
      <c r="CZ666" s="72"/>
      <c r="DA666" s="72"/>
      <c r="DB666" s="72"/>
      <c r="DC666" s="72"/>
      <c r="DD666" s="72"/>
      <c r="DE666" s="72"/>
      <c r="DF666" s="72"/>
      <c r="DG666" s="72"/>
      <c r="DH666" s="72"/>
      <c r="DI666" s="72"/>
      <c r="DJ666" s="27"/>
    </row>
    <row r="667" spans="1:130" s="35" customFormat="1">
      <c r="A667" s="136"/>
      <c r="B667" s="81" t="s">
        <v>19</v>
      </c>
      <c r="C667" s="147"/>
      <c r="D667" s="111">
        <v>1</v>
      </c>
      <c r="E667" s="111">
        <v>1</v>
      </c>
      <c r="F667" s="84"/>
      <c r="G667" s="84"/>
      <c r="H667" s="84"/>
      <c r="I667" s="84"/>
      <c r="J667" s="132"/>
      <c r="K667" s="89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  <c r="AA667" s="72"/>
      <c r="AB667" s="72"/>
      <c r="AC667" s="72"/>
      <c r="AD667" s="72"/>
      <c r="AE667" s="72"/>
      <c r="AF667" s="72"/>
      <c r="AG667" s="72"/>
      <c r="AH667" s="72"/>
      <c r="AI667" s="72"/>
      <c r="AJ667" s="72"/>
      <c r="AK667" s="72"/>
      <c r="AL667" s="72"/>
      <c r="AM667" s="72"/>
      <c r="AN667" s="72"/>
      <c r="AO667" s="72"/>
      <c r="AP667" s="72"/>
      <c r="AQ667" s="72"/>
      <c r="AR667" s="72"/>
      <c r="AS667" s="72"/>
      <c r="AT667" s="72"/>
      <c r="AU667" s="72"/>
      <c r="AV667" s="72"/>
      <c r="AW667" s="72"/>
      <c r="AX667" s="72"/>
      <c r="AY667" s="72"/>
      <c r="AZ667" s="72"/>
      <c r="BA667" s="72"/>
      <c r="BB667" s="72"/>
      <c r="BC667" s="72"/>
      <c r="BD667" s="72"/>
      <c r="BE667" s="72"/>
      <c r="BF667" s="72"/>
      <c r="BG667" s="72"/>
      <c r="BH667" s="72"/>
      <c r="BI667" s="72"/>
      <c r="BJ667" s="72"/>
      <c r="BK667" s="72"/>
      <c r="BL667" s="72"/>
      <c r="BM667" s="72"/>
      <c r="BN667" s="72"/>
      <c r="BO667" s="72"/>
      <c r="BP667" s="72"/>
      <c r="BQ667" s="72"/>
      <c r="BR667" s="72"/>
      <c r="BS667" s="72"/>
      <c r="BT667" s="72"/>
      <c r="BU667" s="72"/>
      <c r="BV667" s="72"/>
      <c r="BW667" s="72"/>
      <c r="BX667" s="72"/>
      <c r="BY667" s="72"/>
      <c r="BZ667" s="72"/>
      <c r="CA667" s="72"/>
      <c r="CB667" s="72"/>
      <c r="CC667" s="72"/>
      <c r="CD667" s="72"/>
      <c r="CE667" s="72"/>
      <c r="CF667" s="72"/>
      <c r="CG667" s="72"/>
      <c r="CH667" s="72"/>
      <c r="CI667" s="72"/>
      <c r="CJ667" s="72"/>
      <c r="CK667" s="72"/>
      <c r="CL667" s="72"/>
      <c r="CM667" s="72"/>
      <c r="CN667" s="72"/>
      <c r="CO667" s="72"/>
      <c r="CP667" s="72"/>
      <c r="CQ667" s="72"/>
      <c r="CR667" s="72"/>
      <c r="CS667" s="72"/>
      <c r="CT667" s="72"/>
      <c r="CU667" s="72"/>
      <c r="CV667" s="72"/>
      <c r="CW667" s="72"/>
      <c r="CX667" s="72"/>
      <c r="CY667" s="72"/>
      <c r="CZ667" s="72"/>
      <c r="DA667" s="72"/>
      <c r="DB667" s="72"/>
      <c r="DC667" s="72"/>
      <c r="DD667" s="72"/>
      <c r="DE667" s="72"/>
      <c r="DF667" s="72"/>
      <c r="DG667" s="72"/>
      <c r="DH667" s="72"/>
      <c r="DI667" s="72"/>
      <c r="DJ667" s="27"/>
    </row>
    <row r="668" spans="1:130" s="35" customFormat="1">
      <c r="A668" s="136"/>
      <c r="B668" s="81" t="s">
        <v>69</v>
      </c>
      <c r="C668" s="147"/>
      <c r="D668" s="112"/>
      <c r="E668" s="111">
        <v>134</v>
      </c>
      <c r="F668" s="83"/>
      <c r="G668" s="84"/>
      <c r="H668" s="83"/>
      <c r="I668" s="137"/>
      <c r="J668" s="132"/>
      <c r="K668" s="89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  <c r="AA668" s="72"/>
      <c r="AB668" s="72"/>
      <c r="AC668" s="72"/>
      <c r="AD668" s="72"/>
      <c r="AE668" s="72"/>
      <c r="AF668" s="72"/>
      <c r="AG668" s="72"/>
      <c r="AH668" s="72"/>
      <c r="AI668" s="72"/>
      <c r="AJ668" s="72"/>
      <c r="AK668" s="72"/>
      <c r="AL668" s="72"/>
      <c r="AM668" s="72"/>
      <c r="AN668" s="72"/>
      <c r="AO668" s="72"/>
      <c r="AP668" s="72"/>
      <c r="AQ668" s="72"/>
      <c r="AR668" s="72"/>
      <c r="AS668" s="72"/>
      <c r="AT668" s="72"/>
      <c r="AU668" s="72"/>
      <c r="AV668" s="72"/>
      <c r="AW668" s="72"/>
      <c r="AX668" s="72"/>
      <c r="AY668" s="72"/>
      <c r="AZ668" s="72"/>
      <c r="BA668" s="72"/>
      <c r="BB668" s="72"/>
      <c r="BC668" s="72"/>
      <c r="BD668" s="72"/>
      <c r="BE668" s="72"/>
      <c r="BF668" s="72"/>
      <c r="BG668" s="72"/>
      <c r="BH668" s="72"/>
      <c r="BI668" s="72"/>
      <c r="BJ668" s="72"/>
      <c r="BK668" s="72"/>
      <c r="BL668" s="72"/>
      <c r="BM668" s="72"/>
      <c r="BN668" s="72"/>
      <c r="BO668" s="72"/>
      <c r="BP668" s="72"/>
      <c r="BQ668" s="72"/>
      <c r="BR668" s="72"/>
      <c r="BS668" s="72"/>
      <c r="BT668" s="72"/>
      <c r="BU668" s="72"/>
      <c r="BV668" s="72"/>
      <c r="BW668" s="72"/>
      <c r="BX668" s="72"/>
      <c r="BY668" s="72"/>
      <c r="BZ668" s="72"/>
      <c r="CA668" s="72"/>
      <c r="CB668" s="72"/>
      <c r="CC668" s="72"/>
      <c r="CD668" s="72"/>
      <c r="CE668" s="72"/>
      <c r="CF668" s="72"/>
      <c r="CG668" s="72"/>
      <c r="CH668" s="72"/>
      <c r="CI668" s="72"/>
      <c r="CJ668" s="72"/>
      <c r="CK668" s="72"/>
      <c r="CL668" s="72"/>
      <c r="CM668" s="72"/>
      <c r="CN668" s="72"/>
      <c r="CO668" s="72"/>
      <c r="CP668" s="72"/>
      <c r="CQ668" s="72"/>
      <c r="CR668" s="72"/>
      <c r="CS668" s="72"/>
      <c r="CT668" s="72"/>
      <c r="CU668" s="72"/>
      <c r="CV668" s="72"/>
      <c r="CW668" s="72"/>
      <c r="CX668" s="72"/>
      <c r="CY668" s="72"/>
      <c r="CZ668" s="72"/>
      <c r="DA668" s="72"/>
      <c r="DB668" s="72"/>
      <c r="DC668" s="72"/>
      <c r="DD668" s="72"/>
      <c r="DE668" s="72"/>
      <c r="DF668" s="72"/>
      <c r="DG668" s="72"/>
      <c r="DH668" s="72"/>
      <c r="DI668" s="72"/>
      <c r="DJ668" s="27"/>
    </row>
    <row r="669" spans="1:130" s="38" customFormat="1">
      <c r="A669" s="173" t="s">
        <v>324</v>
      </c>
      <c r="B669" s="81"/>
      <c r="C669" s="82">
        <v>180</v>
      </c>
      <c r="D669" s="83"/>
      <c r="E669" s="84"/>
      <c r="F669" s="86">
        <v>0.6</v>
      </c>
      <c r="G669" s="111">
        <v>0.06</v>
      </c>
      <c r="H669" s="112">
        <v>15</v>
      </c>
      <c r="I669" s="88">
        <v>62.5</v>
      </c>
      <c r="J669" s="162" t="s">
        <v>325</v>
      </c>
      <c r="K669" s="89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  <c r="AA669" s="72"/>
      <c r="AB669" s="72"/>
      <c r="AC669" s="72"/>
      <c r="AD669" s="72"/>
      <c r="AE669" s="72"/>
      <c r="AF669" s="72"/>
      <c r="AG669" s="72"/>
      <c r="AH669" s="72"/>
      <c r="AI669" s="72"/>
      <c r="AJ669" s="72"/>
      <c r="AK669" s="72"/>
      <c r="AL669" s="72"/>
      <c r="AM669" s="72"/>
      <c r="AN669" s="72"/>
      <c r="AO669" s="72"/>
      <c r="AP669" s="72"/>
      <c r="AQ669" s="72"/>
      <c r="AR669" s="72"/>
      <c r="AS669" s="72"/>
      <c r="AT669" s="72"/>
      <c r="AU669" s="72"/>
      <c r="AV669" s="72"/>
      <c r="AW669" s="72"/>
      <c r="AX669" s="72"/>
      <c r="AY669" s="72"/>
      <c r="AZ669" s="72"/>
      <c r="BA669" s="72"/>
      <c r="BB669" s="72"/>
      <c r="BC669" s="72"/>
      <c r="BD669" s="72"/>
      <c r="BE669" s="72"/>
      <c r="BF669" s="72"/>
      <c r="BG669" s="72"/>
      <c r="BH669" s="72"/>
      <c r="BI669" s="72"/>
      <c r="BJ669" s="72"/>
      <c r="BK669" s="72"/>
      <c r="BL669" s="72"/>
      <c r="BM669" s="72"/>
      <c r="BN669" s="72"/>
      <c r="BO669" s="72"/>
      <c r="BP669" s="72"/>
      <c r="BQ669" s="72"/>
      <c r="BR669" s="72"/>
      <c r="BS669" s="72"/>
      <c r="BT669" s="72"/>
      <c r="BU669" s="72"/>
      <c r="BV669" s="72"/>
      <c r="BW669" s="72"/>
      <c r="BX669" s="72"/>
      <c r="BY669" s="72"/>
      <c r="BZ669" s="72"/>
      <c r="CA669" s="72"/>
      <c r="CB669" s="72"/>
      <c r="CC669" s="72"/>
      <c r="CD669" s="72"/>
      <c r="CE669" s="72"/>
      <c r="CF669" s="72"/>
      <c r="CG669" s="72"/>
      <c r="CH669" s="72"/>
      <c r="CI669" s="72"/>
      <c r="CJ669" s="72"/>
      <c r="CK669" s="72"/>
      <c r="CL669" s="72"/>
      <c r="CM669" s="72"/>
      <c r="CN669" s="72"/>
      <c r="CO669" s="72"/>
      <c r="CP669" s="72"/>
      <c r="CQ669" s="72"/>
      <c r="CR669" s="72"/>
      <c r="CS669" s="72"/>
      <c r="CT669" s="72"/>
      <c r="CU669" s="72"/>
      <c r="CV669" s="72"/>
      <c r="CW669" s="72"/>
      <c r="CX669" s="72"/>
      <c r="CY669" s="72"/>
      <c r="CZ669" s="72"/>
      <c r="DA669" s="72"/>
      <c r="DB669" s="72"/>
      <c r="DC669" s="72"/>
      <c r="DD669" s="72"/>
      <c r="DE669" s="72"/>
      <c r="DF669" s="72"/>
      <c r="DG669" s="72"/>
      <c r="DH669" s="72"/>
      <c r="DI669" s="72"/>
      <c r="DJ669" s="27"/>
      <c r="DK669" s="27"/>
      <c r="DL669" s="27"/>
      <c r="DM669" s="27"/>
      <c r="DN669" s="27"/>
      <c r="DO669" s="27"/>
      <c r="DP669" s="27"/>
      <c r="DQ669" s="27"/>
      <c r="DR669" s="27"/>
      <c r="DS669" s="27"/>
      <c r="DT669" s="27"/>
      <c r="DU669" s="27"/>
      <c r="DV669" s="27"/>
      <c r="DW669" s="27"/>
      <c r="DX669" s="27"/>
      <c r="DY669" s="27"/>
      <c r="DZ669" s="27"/>
    </row>
    <row r="670" spans="1:130" s="38" customFormat="1">
      <c r="A670" s="173"/>
      <c r="B670" s="81" t="s">
        <v>286</v>
      </c>
      <c r="C670" s="82"/>
      <c r="D670" s="83">
        <v>15.3</v>
      </c>
      <c r="E670" s="84">
        <v>15</v>
      </c>
      <c r="F670" s="86"/>
      <c r="G670" s="82"/>
      <c r="H670" s="87"/>
      <c r="I670" s="88"/>
      <c r="J670" s="162"/>
      <c r="K670" s="89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  <c r="AA670" s="72"/>
      <c r="AB670" s="72"/>
      <c r="AC670" s="72"/>
      <c r="AD670" s="72"/>
      <c r="AE670" s="72"/>
      <c r="AF670" s="72"/>
      <c r="AG670" s="72"/>
      <c r="AH670" s="72"/>
      <c r="AI670" s="72"/>
      <c r="AJ670" s="72"/>
      <c r="AK670" s="72"/>
      <c r="AL670" s="72"/>
      <c r="AM670" s="72"/>
      <c r="AN670" s="72"/>
      <c r="AO670" s="72"/>
      <c r="AP670" s="72"/>
      <c r="AQ670" s="72"/>
      <c r="AR670" s="72"/>
      <c r="AS670" s="72"/>
      <c r="AT670" s="72"/>
      <c r="AU670" s="72"/>
      <c r="AV670" s="72"/>
      <c r="AW670" s="72"/>
      <c r="AX670" s="72"/>
      <c r="AY670" s="72"/>
      <c r="AZ670" s="72"/>
      <c r="BA670" s="72"/>
      <c r="BB670" s="72"/>
      <c r="BC670" s="72"/>
      <c r="BD670" s="72"/>
      <c r="BE670" s="72"/>
      <c r="BF670" s="72"/>
      <c r="BG670" s="72"/>
      <c r="BH670" s="72"/>
      <c r="BI670" s="72"/>
      <c r="BJ670" s="72"/>
      <c r="BK670" s="72"/>
      <c r="BL670" s="72"/>
      <c r="BM670" s="72"/>
      <c r="BN670" s="72"/>
      <c r="BO670" s="72"/>
      <c r="BP670" s="72"/>
      <c r="BQ670" s="72"/>
      <c r="BR670" s="72"/>
      <c r="BS670" s="72"/>
      <c r="BT670" s="72"/>
      <c r="BU670" s="72"/>
      <c r="BV670" s="72"/>
      <c r="BW670" s="72"/>
      <c r="BX670" s="72"/>
      <c r="BY670" s="72"/>
      <c r="BZ670" s="72"/>
      <c r="CA670" s="72"/>
      <c r="CB670" s="72"/>
      <c r="CC670" s="72"/>
      <c r="CD670" s="72"/>
      <c r="CE670" s="72"/>
      <c r="CF670" s="72"/>
      <c r="CG670" s="72"/>
      <c r="CH670" s="72"/>
      <c r="CI670" s="72"/>
      <c r="CJ670" s="72"/>
      <c r="CK670" s="72"/>
      <c r="CL670" s="72"/>
      <c r="CM670" s="72"/>
      <c r="CN670" s="72"/>
      <c r="CO670" s="72"/>
      <c r="CP670" s="72"/>
      <c r="CQ670" s="72"/>
      <c r="CR670" s="72"/>
      <c r="CS670" s="72"/>
      <c r="CT670" s="72"/>
      <c r="CU670" s="72"/>
      <c r="CV670" s="72"/>
      <c r="CW670" s="72"/>
      <c r="CX670" s="72"/>
      <c r="CY670" s="72"/>
      <c r="CZ670" s="72"/>
      <c r="DA670" s="72"/>
      <c r="DB670" s="72"/>
      <c r="DC670" s="72"/>
      <c r="DD670" s="72"/>
      <c r="DE670" s="72"/>
      <c r="DF670" s="72"/>
      <c r="DG670" s="72"/>
      <c r="DH670" s="72"/>
      <c r="DI670" s="72"/>
      <c r="DJ670" s="27"/>
      <c r="DK670" s="27"/>
      <c r="DL670" s="27"/>
      <c r="DM670" s="27"/>
      <c r="DN670" s="27"/>
      <c r="DO670" s="27"/>
      <c r="DP670" s="27"/>
      <c r="DQ670" s="27"/>
      <c r="DR670" s="27"/>
      <c r="DS670" s="27"/>
      <c r="DT670" s="27"/>
      <c r="DU670" s="27"/>
      <c r="DV670" s="27"/>
      <c r="DW670" s="27"/>
      <c r="DX670" s="27"/>
      <c r="DY670" s="27"/>
      <c r="DZ670" s="27"/>
    </row>
    <row r="671" spans="1:130" s="38" customFormat="1">
      <c r="A671" s="173"/>
      <c r="B671" s="81" t="s">
        <v>52</v>
      </c>
      <c r="C671" s="82"/>
      <c r="D671" s="83">
        <v>180</v>
      </c>
      <c r="E671" s="84">
        <v>180</v>
      </c>
      <c r="F671" s="86"/>
      <c r="G671" s="82"/>
      <c r="H671" s="87"/>
      <c r="I671" s="88"/>
      <c r="J671" s="162"/>
      <c r="K671" s="89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  <c r="AA671" s="72"/>
      <c r="AB671" s="72"/>
      <c r="AC671" s="72"/>
      <c r="AD671" s="72"/>
      <c r="AE671" s="72"/>
      <c r="AF671" s="72"/>
      <c r="AG671" s="72"/>
      <c r="AH671" s="72"/>
      <c r="AI671" s="72"/>
      <c r="AJ671" s="72"/>
      <c r="AK671" s="72"/>
      <c r="AL671" s="72"/>
      <c r="AM671" s="72"/>
      <c r="AN671" s="72"/>
      <c r="AO671" s="72"/>
      <c r="AP671" s="72"/>
      <c r="AQ671" s="72"/>
      <c r="AR671" s="72"/>
      <c r="AS671" s="72"/>
      <c r="AT671" s="72"/>
      <c r="AU671" s="72"/>
      <c r="AV671" s="72"/>
      <c r="AW671" s="72"/>
      <c r="AX671" s="72"/>
      <c r="AY671" s="72"/>
      <c r="AZ671" s="72"/>
      <c r="BA671" s="72"/>
      <c r="BB671" s="72"/>
      <c r="BC671" s="72"/>
      <c r="BD671" s="72"/>
      <c r="BE671" s="72"/>
      <c r="BF671" s="72"/>
      <c r="BG671" s="72"/>
      <c r="BH671" s="72"/>
      <c r="BI671" s="72"/>
      <c r="BJ671" s="72"/>
      <c r="BK671" s="72"/>
      <c r="BL671" s="72"/>
      <c r="BM671" s="72"/>
      <c r="BN671" s="72"/>
      <c r="BO671" s="72"/>
      <c r="BP671" s="72"/>
      <c r="BQ671" s="72"/>
      <c r="BR671" s="72"/>
      <c r="BS671" s="72"/>
      <c r="BT671" s="72"/>
      <c r="BU671" s="72"/>
      <c r="BV671" s="72"/>
      <c r="BW671" s="72"/>
      <c r="BX671" s="72"/>
      <c r="BY671" s="72"/>
      <c r="BZ671" s="72"/>
      <c r="CA671" s="72"/>
      <c r="CB671" s="72"/>
      <c r="CC671" s="72"/>
      <c r="CD671" s="72"/>
      <c r="CE671" s="72"/>
      <c r="CF671" s="72"/>
      <c r="CG671" s="72"/>
      <c r="CH671" s="72"/>
      <c r="CI671" s="72"/>
      <c r="CJ671" s="72"/>
      <c r="CK671" s="72"/>
      <c r="CL671" s="72"/>
      <c r="CM671" s="72"/>
      <c r="CN671" s="72"/>
      <c r="CO671" s="72"/>
      <c r="CP671" s="72"/>
      <c r="CQ671" s="72"/>
      <c r="CR671" s="72"/>
      <c r="CS671" s="72"/>
      <c r="CT671" s="72"/>
      <c r="CU671" s="72"/>
      <c r="CV671" s="72"/>
      <c r="CW671" s="72"/>
      <c r="CX671" s="72"/>
      <c r="CY671" s="72"/>
      <c r="CZ671" s="72"/>
      <c r="DA671" s="72"/>
      <c r="DB671" s="72"/>
      <c r="DC671" s="72"/>
      <c r="DD671" s="72"/>
      <c r="DE671" s="72"/>
      <c r="DF671" s="72"/>
      <c r="DG671" s="72"/>
      <c r="DH671" s="72"/>
      <c r="DI671" s="72"/>
      <c r="DJ671" s="27"/>
      <c r="DK671" s="27"/>
      <c r="DL671" s="27"/>
      <c r="DM671" s="27"/>
      <c r="DN671" s="27"/>
      <c r="DO671" s="27"/>
      <c r="DP671" s="27"/>
      <c r="DQ671" s="27"/>
      <c r="DR671" s="27"/>
      <c r="DS671" s="27"/>
      <c r="DT671" s="27"/>
      <c r="DU671" s="27"/>
      <c r="DV671" s="27"/>
      <c r="DW671" s="27"/>
      <c r="DX671" s="27"/>
      <c r="DY671" s="27"/>
      <c r="DZ671" s="27"/>
    </row>
    <row r="672" spans="1:130" s="38" customFormat="1">
      <c r="A672" s="173"/>
      <c r="B672" s="81" t="s">
        <v>18</v>
      </c>
      <c r="C672" s="82"/>
      <c r="D672" s="83">
        <v>5</v>
      </c>
      <c r="E672" s="84">
        <v>5</v>
      </c>
      <c r="F672" s="86"/>
      <c r="G672" s="82"/>
      <c r="H672" s="87"/>
      <c r="I672" s="88"/>
      <c r="J672" s="162"/>
      <c r="K672" s="89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  <c r="AA672" s="72"/>
      <c r="AB672" s="72"/>
      <c r="AC672" s="72"/>
      <c r="AD672" s="72"/>
      <c r="AE672" s="72"/>
      <c r="AF672" s="72"/>
      <c r="AG672" s="72"/>
      <c r="AH672" s="72"/>
      <c r="AI672" s="72"/>
      <c r="AJ672" s="72"/>
      <c r="AK672" s="72"/>
      <c r="AL672" s="72"/>
      <c r="AM672" s="72"/>
      <c r="AN672" s="72"/>
      <c r="AO672" s="72"/>
      <c r="AP672" s="72"/>
      <c r="AQ672" s="72"/>
      <c r="AR672" s="72"/>
      <c r="AS672" s="72"/>
      <c r="AT672" s="72"/>
      <c r="AU672" s="72"/>
      <c r="AV672" s="72"/>
      <c r="AW672" s="72"/>
      <c r="AX672" s="72"/>
      <c r="AY672" s="72"/>
      <c r="AZ672" s="72"/>
      <c r="BA672" s="72"/>
      <c r="BB672" s="72"/>
      <c r="BC672" s="72"/>
      <c r="BD672" s="72"/>
      <c r="BE672" s="72"/>
      <c r="BF672" s="72"/>
      <c r="BG672" s="72"/>
      <c r="BH672" s="72"/>
      <c r="BI672" s="72"/>
      <c r="BJ672" s="72"/>
      <c r="BK672" s="72"/>
      <c r="BL672" s="72"/>
      <c r="BM672" s="72"/>
      <c r="BN672" s="72"/>
      <c r="BO672" s="72"/>
      <c r="BP672" s="72"/>
      <c r="BQ672" s="72"/>
      <c r="BR672" s="72"/>
      <c r="BS672" s="72"/>
      <c r="BT672" s="72"/>
      <c r="BU672" s="72"/>
      <c r="BV672" s="72"/>
      <c r="BW672" s="72"/>
      <c r="BX672" s="72"/>
      <c r="BY672" s="72"/>
      <c r="BZ672" s="72"/>
      <c r="CA672" s="72"/>
      <c r="CB672" s="72"/>
      <c r="CC672" s="72"/>
      <c r="CD672" s="72"/>
      <c r="CE672" s="72"/>
      <c r="CF672" s="72"/>
      <c r="CG672" s="72"/>
      <c r="CH672" s="72"/>
      <c r="CI672" s="72"/>
      <c r="CJ672" s="72"/>
      <c r="CK672" s="72"/>
      <c r="CL672" s="72"/>
      <c r="CM672" s="72"/>
      <c r="CN672" s="72"/>
      <c r="CO672" s="72"/>
      <c r="CP672" s="72"/>
      <c r="CQ672" s="72"/>
      <c r="CR672" s="72"/>
      <c r="CS672" s="72"/>
      <c r="CT672" s="72"/>
      <c r="CU672" s="72"/>
      <c r="CV672" s="72"/>
      <c r="CW672" s="72"/>
      <c r="CX672" s="72"/>
      <c r="CY672" s="72"/>
      <c r="CZ672" s="72"/>
      <c r="DA672" s="72"/>
      <c r="DB672" s="72"/>
      <c r="DC672" s="72"/>
      <c r="DD672" s="72"/>
      <c r="DE672" s="72"/>
      <c r="DF672" s="72"/>
      <c r="DG672" s="72"/>
      <c r="DH672" s="72"/>
      <c r="DI672" s="72"/>
      <c r="DJ672" s="27"/>
      <c r="DK672" s="27"/>
      <c r="DL672" s="27"/>
      <c r="DM672" s="27"/>
      <c r="DN672" s="27"/>
      <c r="DO672" s="27"/>
      <c r="DP672" s="27"/>
      <c r="DQ672" s="27"/>
      <c r="DR672" s="27"/>
      <c r="DS672" s="27"/>
      <c r="DT672" s="27"/>
      <c r="DU672" s="27"/>
      <c r="DV672" s="27"/>
      <c r="DW672" s="27"/>
      <c r="DX672" s="27"/>
      <c r="DY672" s="27"/>
      <c r="DZ672" s="27"/>
    </row>
    <row r="673" spans="1:113" ht="15.75" thickBot="1">
      <c r="A673" s="163" t="s">
        <v>46</v>
      </c>
      <c r="B673" s="164"/>
      <c r="C673" s="165">
        <v>37.5</v>
      </c>
      <c r="D673" s="166">
        <v>37.5</v>
      </c>
      <c r="E673" s="166">
        <v>37.5</v>
      </c>
      <c r="F673" s="165">
        <v>1.8</v>
      </c>
      <c r="G673" s="165">
        <v>0.4</v>
      </c>
      <c r="H673" s="165">
        <v>18</v>
      </c>
      <c r="I673" s="165">
        <v>82.5</v>
      </c>
      <c r="J673" s="167"/>
    </row>
    <row r="674" spans="1:113" ht="15.75" thickBot="1">
      <c r="A674" s="149" t="s">
        <v>26</v>
      </c>
      <c r="B674" s="150"/>
      <c r="C674" s="151">
        <v>632.5</v>
      </c>
      <c r="D674" s="168"/>
      <c r="E674" s="133"/>
      <c r="F674" s="133">
        <f>SUM(F645:F673)</f>
        <v>19.450000000000003</v>
      </c>
      <c r="G674" s="133">
        <f t="shared" ref="G674:I674" si="10">SUM(G645:G673)</f>
        <v>20.659999999999997</v>
      </c>
      <c r="H674" s="133">
        <f t="shared" si="10"/>
        <v>88.7</v>
      </c>
      <c r="I674" s="133">
        <f t="shared" si="10"/>
        <v>618</v>
      </c>
      <c r="J674" s="135"/>
    </row>
    <row r="675" spans="1:113">
      <c r="A675" s="153"/>
      <c r="B675" s="154" t="s">
        <v>47</v>
      </c>
      <c r="C675" s="155"/>
      <c r="D675" s="156"/>
      <c r="E675" s="123"/>
      <c r="F675" s="124"/>
      <c r="G675" s="123"/>
      <c r="H675" s="156"/>
      <c r="I675" s="124"/>
      <c r="J675" s="132"/>
    </row>
    <row r="676" spans="1:113" s="26" customFormat="1">
      <c r="A676" s="136" t="s">
        <v>49</v>
      </c>
      <c r="B676" s="140"/>
      <c r="C676" s="141">
        <v>50</v>
      </c>
      <c r="D676" s="142"/>
      <c r="E676" s="84"/>
      <c r="F676" s="137">
        <v>1</v>
      </c>
      <c r="G676" s="84">
        <v>2</v>
      </c>
      <c r="H676" s="142">
        <v>43.5</v>
      </c>
      <c r="I676" s="137">
        <v>196</v>
      </c>
      <c r="J676" s="132" t="s">
        <v>214</v>
      </c>
      <c r="K676" s="89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/>
      <c r="BO676" s="71"/>
      <c r="BP676" s="71"/>
      <c r="BQ676" s="71"/>
      <c r="BR676" s="71"/>
      <c r="BS676" s="71"/>
      <c r="BT676" s="71"/>
      <c r="BU676" s="71"/>
      <c r="BV676" s="71"/>
      <c r="BW676" s="71"/>
      <c r="BX676" s="71"/>
      <c r="BY676" s="71"/>
      <c r="BZ676" s="71"/>
      <c r="CA676" s="71"/>
      <c r="CB676" s="71"/>
      <c r="CC676" s="71"/>
      <c r="CD676" s="71"/>
      <c r="CE676" s="71"/>
      <c r="CF676" s="71"/>
      <c r="CG676" s="71"/>
      <c r="CH676" s="71"/>
      <c r="CI676" s="71"/>
      <c r="CJ676" s="71"/>
      <c r="CK676" s="71"/>
      <c r="CL676" s="71"/>
      <c r="CM676" s="71"/>
      <c r="CN676" s="71"/>
      <c r="CO676" s="71"/>
      <c r="CP676" s="71"/>
      <c r="CQ676" s="71"/>
      <c r="CR676" s="71"/>
      <c r="CS676" s="71"/>
      <c r="CT676" s="71"/>
      <c r="CU676" s="71"/>
      <c r="CV676" s="71"/>
      <c r="CW676" s="71"/>
      <c r="CX676" s="71"/>
      <c r="CY676" s="71"/>
      <c r="CZ676" s="71"/>
      <c r="DA676" s="71"/>
      <c r="DB676" s="71"/>
      <c r="DC676" s="71"/>
      <c r="DD676" s="71"/>
      <c r="DE676" s="71"/>
      <c r="DF676" s="71"/>
      <c r="DG676" s="71"/>
      <c r="DH676" s="71"/>
      <c r="DI676" s="71"/>
    </row>
    <row r="677" spans="1:113" s="26" customFormat="1">
      <c r="A677" s="136"/>
      <c r="B677" s="140" t="s">
        <v>43</v>
      </c>
      <c r="C677" s="141"/>
      <c r="D677" s="142">
        <v>24.1</v>
      </c>
      <c r="E677" s="84">
        <v>24.1</v>
      </c>
      <c r="F677" s="137"/>
      <c r="G677" s="84"/>
      <c r="H677" s="142"/>
      <c r="I677" s="137"/>
      <c r="J677" s="132"/>
      <c r="K677" s="89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  <c r="AC677" s="71"/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  <c r="AP677" s="71"/>
      <c r="AQ677" s="71"/>
      <c r="AR677" s="71"/>
      <c r="AS677" s="71"/>
      <c r="AT677" s="71"/>
      <c r="AU677" s="71"/>
      <c r="AV677" s="71"/>
      <c r="AW677" s="71"/>
      <c r="AX677" s="71"/>
      <c r="AY677" s="71"/>
      <c r="AZ677" s="71"/>
      <c r="BA677" s="71"/>
      <c r="BB677" s="71"/>
      <c r="BC677" s="71"/>
      <c r="BD677" s="71"/>
      <c r="BE677" s="71"/>
      <c r="BF677" s="71"/>
      <c r="BG677" s="71"/>
      <c r="BH677" s="71"/>
      <c r="BI677" s="71"/>
      <c r="BJ677" s="71"/>
      <c r="BK677" s="71"/>
      <c r="BL677" s="71"/>
      <c r="BM677" s="71"/>
      <c r="BN677" s="71"/>
      <c r="BO677" s="71"/>
      <c r="BP677" s="71"/>
      <c r="BQ677" s="71"/>
      <c r="BR677" s="71"/>
      <c r="BS677" s="71"/>
      <c r="BT677" s="71"/>
      <c r="BU677" s="71"/>
      <c r="BV677" s="71"/>
      <c r="BW677" s="71"/>
      <c r="BX677" s="71"/>
      <c r="BY677" s="71"/>
      <c r="BZ677" s="71"/>
      <c r="CA677" s="71"/>
      <c r="CB677" s="71"/>
      <c r="CC677" s="71"/>
      <c r="CD677" s="71"/>
      <c r="CE677" s="71"/>
      <c r="CF677" s="71"/>
      <c r="CG677" s="71"/>
      <c r="CH677" s="71"/>
      <c r="CI677" s="71"/>
      <c r="CJ677" s="71"/>
      <c r="CK677" s="71"/>
      <c r="CL677" s="71"/>
      <c r="CM677" s="71"/>
      <c r="CN677" s="71"/>
      <c r="CO677" s="71"/>
      <c r="CP677" s="71"/>
      <c r="CQ677" s="71"/>
      <c r="CR677" s="71"/>
      <c r="CS677" s="71"/>
      <c r="CT677" s="71"/>
      <c r="CU677" s="71"/>
      <c r="CV677" s="71"/>
      <c r="CW677" s="71"/>
      <c r="CX677" s="71"/>
      <c r="CY677" s="71"/>
      <c r="CZ677" s="71"/>
      <c r="DA677" s="71"/>
      <c r="DB677" s="71"/>
      <c r="DC677" s="71"/>
      <c r="DD677" s="71"/>
      <c r="DE677" s="71"/>
      <c r="DF677" s="71"/>
      <c r="DG677" s="71"/>
      <c r="DH677" s="71"/>
      <c r="DI677" s="71"/>
    </row>
    <row r="678" spans="1:113" s="26" customFormat="1">
      <c r="A678" s="136"/>
      <c r="B678" s="140" t="s">
        <v>20</v>
      </c>
      <c r="C678" s="141"/>
      <c r="D678" s="142">
        <v>2.5</v>
      </c>
      <c r="E678" s="84">
        <v>2.5</v>
      </c>
      <c r="F678" s="137"/>
      <c r="G678" s="84"/>
      <c r="H678" s="142"/>
      <c r="I678" s="137"/>
      <c r="J678" s="132"/>
      <c r="K678" s="89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/>
      <c r="BU678" s="71"/>
      <c r="BV678" s="71"/>
      <c r="BW678" s="71"/>
      <c r="BX678" s="71"/>
      <c r="BY678" s="71"/>
      <c r="BZ678" s="71"/>
      <c r="CA678" s="71"/>
      <c r="CB678" s="71"/>
      <c r="CC678" s="71"/>
      <c r="CD678" s="71"/>
      <c r="CE678" s="71"/>
      <c r="CF678" s="71"/>
      <c r="CG678" s="71"/>
      <c r="CH678" s="71"/>
      <c r="CI678" s="71"/>
      <c r="CJ678" s="71"/>
      <c r="CK678" s="71"/>
      <c r="CL678" s="71"/>
      <c r="CM678" s="71"/>
      <c r="CN678" s="71"/>
      <c r="CO678" s="71"/>
      <c r="CP678" s="71"/>
      <c r="CQ678" s="71"/>
      <c r="CR678" s="71"/>
      <c r="CS678" s="71"/>
      <c r="CT678" s="71"/>
      <c r="CU678" s="71"/>
      <c r="CV678" s="71"/>
      <c r="CW678" s="71"/>
      <c r="CX678" s="71"/>
      <c r="CY678" s="71"/>
      <c r="CZ678" s="71"/>
      <c r="DA678" s="71"/>
      <c r="DB678" s="71"/>
      <c r="DC678" s="71"/>
      <c r="DD678" s="71"/>
      <c r="DE678" s="71"/>
      <c r="DF678" s="71"/>
      <c r="DG678" s="71"/>
      <c r="DH678" s="71"/>
      <c r="DI678" s="71"/>
    </row>
    <row r="679" spans="1:113" s="26" customFormat="1">
      <c r="A679" s="136"/>
      <c r="B679" s="140" t="s">
        <v>50</v>
      </c>
      <c r="C679" s="141"/>
      <c r="D679" s="142">
        <v>1.6</v>
      </c>
      <c r="E679" s="84">
        <v>1.6</v>
      </c>
      <c r="F679" s="137"/>
      <c r="G679" s="84"/>
      <c r="H679" s="142"/>
      <c r="I679" s="137"/>
      <c r="J679" s="132"/>
      <c r="K679" s="89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1"/>
      <c r="BR679" s="71"/>
      <c r="BS679" s="71"/>
      <c r="BT679" s="71"/>
      <c r="BU679" s="71"/>
      <c r="BV679" s="71"/>
      <c r="BW679" s="71"/>
      <c r="BX679" s="71"/>
      <c r="BY679" s="71"/>
      <c r="BZ679" s="71"/>
      <c r="CA679" s="71"/>
      <c r="CB679" s="71"/>
      <c r="CC679" s="71"/>
      <c r="CD679" s="71"/>
      <c r="CE679" s="71"/>
      <c r="CF679" s="71"/>
      <c r="CG679" s="71"/>
      <c r="CH679" s="71"/>
      <c r="CI679" s="71"/>
      <c r="CJ679" s="71"/>
      <c r="CK679" s="71"/>
      <c r="CL679" s="71"/>
      <c r="CM679" s="71"/>
      <c r="CN679" s="71"/>
      <c r="CO679" s="71"/>
      <c r="CP679" s="71"/>
      <c r="CQ679" s="71"/>
      <c r="CR679" s="71"/>
      <c r="CS679" s="71"/>
      <c r="CT679" s="71"/>
      <c r="CU679" s="71"/>
      <c r="CV679" s="71"/>
      <c r="CW679" s="71"/>
      <c r="CX679" s="71"/>
      <c r="CY679" s="71"/>
      <c r="CZ679" s="71"/>
      <c r="DA679" s="71"/>
      <c r="DB679" s="71"/>
      <c r="DC679" s="71"/>
      <c r="DD679" s="71"/>
      <c r="DE679" s="71"/>
      <c r="DF679" s="71"/>
      <c r="DG679" s="71"/>
      <c r="DH679" s="71"/>
      <c r="DI679" s="71"/>
    </row>
    <row r="680" spans="1:113" s="26" customFormat="1">
      <c r="A680" s="136"/>
      <c r="B680" s="140" t="s">
        <v>51</v>
      </c>
      <c r="C680" s="141"/>
      <c r="D680" s="142">
        <v>2.5</v>
      </c>
      <c r="E680" s="84">
        <v>2.5</v>
      </c>
      <c r="F680" s="137"/>
      <c r="G680" s="84"/>
      <c r="H680" s="142"/>
      <c r="I680" s="137"/>
      <c r="J680" s="132"/>
      <c r="K680" s="89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71"/>
      <c r="CB680" s="71"/>
      <c r="CC680" s="71"/>
      <c r="CD680" s="71"/>
      <c r="CE680" s="71"/>
      <c r="CF680" s="71"/>
      <c r="CG680" s="71"/>
      <c r="CH680" s="71"/>
      <c r="CI680" s="71"/>
      <c r="CJ680" s="71"/>
      <c r="CK680" s="71"/>
      <c r="CL680" s="71"/>
      <c r="CM680" s="71"/>
      <c r="CN680" s="71"/>
      <c r="CO680" s="71"/>
      <c r="CP680" s="71"/>
      <c r="CQ680" s="71"/>
      <c r="CR680" s="71"/>
      <c r="CS680" s="71"/>
      <c r="CT680" s="71"/>
      <c r="CU680" s="71"/>
      <c r="CV680" s="71"/>
      <c r="CW680" s="71"/>
      <c r="CX680" s="71"/>
      <c r="CY680" s="71"/>
      <c r="CZ680" s="71"/>
      <c r="DA680" s="71"/>
      <c r="DB680" s="71"/>
      <c r="DC680" s="71"/>
      <c r="DD680" s="71"/>
      <c r="DE680" s="71"/>
      <c r="DF680" s="71"/>
      <c r="DG680" s="71"/>
      <c r="DH680" s="71"/>
      <c r="DI680" s="71"/>
    </row>
    <row r="681" spans="1:113" s="26" customFormat="1">
      <c r="A681" s="136"/>
      <c r="B681" s="140" t="s">
        <v>39</v>
      </c>
      <c r="C681" s="141"/>
      <c r="D681" s="142">
        <v>0.3</v>
      </c>
      <c r="E681" s="84">
        <v>0.3</v>
      </c>
      <c r="F681" s="137"/>
      <c r="G681" s="84"/>
      <c r="H681" s="142"/>
      <c r="I681" s="137"/>
      <c r="J681" s="132"/>
      <c r="K681" s="89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/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71"/>
      <c r="CB681" s="71"/>
      <c r="CC681" s="71"/>
      <c r="CD681" s="71"/>
      <c r="CE681" s="71"/>
      <c r="CF681" s="71"/>
      <c r="CG681" s="71"/>
      <c r="CH681" s="71"/>
      <c r="CI681" s="71"/>
      <c r="CJ681" s="71"/>
      <c r="CK681" s="71"/>
      <c r="CL681" s="71"/>
      <c r="CM681" s="71"/>
      <c r="CN681" s="71"/>
      <c r="CO681" s="71"/>
      <c r="CP681" s="71"/>
      <c r="CQ681" s="71"/>
      <c r="CR681" s="71"/>
      <c r="CS681" s="71"/>
      <c r="CT681" s="71"/>
      <c r="CU681" s="71"/>
      <c r="CV681" s="71"/>
      <c r="CW681" s="71"/>
      <c r="CX681" s="71"/>
      <c r="CY681" s="71"/>
      <c r="CZ681" s="71"/>
      <c r="DA681" s="71"/>
      <c r="DB681" s="71"/>
      <c r="DC681" s="71"/>
      <c r="DD681" s="71"/>
      <c r="DE681" s="71"/>
      <c r="DF681" s="71"/>
      <c r="DG681" s="71"/>
      <c r="DH681" s="71"/>
      <c r="DI681" s="71"/>
    </row>
    <row r="682" spans="1:113" s="26" customFormat="1">
      <c r="A682" s="136"/>
      <c r="B682" s="140" t="s">
        <v>52</v>
      </c>
      <c r="C682" s="141"/>
      <c r="D682" s="142">
        <v>6</v>
      </c>
      <c r="E682" s="84">
        <v>6</v>
      </c>
      <c r="F682" s="137"/>
      <c r="G682" s="84"/>
      <c r="H682" s="142"/>
      <c r="I682" s="137"/>
      <c r="J682" s="132"/>
      <c r="K682" s="89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/>
      <c r="BU682" s="71"/>
      <c r="BV682" s="71"/>
      <c r="BW682" s="71"/>
      <c r="BX682" s="71"/>
      <c r="BY682" s="71"/>
      <c r="BZ682" s="71"/>
      <c r="CA682" s="71"/>
      <c r="CB682" s="71"/>
      <c r="CC682" s="71"/>
      <c r="CD682" s="71"/>
      <c r="CE682" s="71"/>
      <c r="CF682" s="71"/>
      <c r="CG682" s="71"/>
      <c r="CH682" s="71"/>
      <c r="CI682" s="71"/>
      <c r="CJ682" s="71"/>
      <c r="CK682" s="71"/>
      <c r="CL682" s="71"/>
      <c r="CM682" s="71"/>
      <c r="CN682" s="71"/>
      <c r="CO682" s="71"/>
      <c r="CP682" s="71"/>
      <c r="CQ682" s="71"/>
      <c r="CR682" s="71"/>
      <c r="CS682" s="71"/>
      <c r="CT682" s="71"/>
      <c r="CU682" s="71"/>
      <c r="CV682" s="71"/>
      <c r="CW682" s="71"/>
      <c r="CX682" s="71"/>
      <c r="CY682" s="71"/>
      <c r="CZ682" s="71"/>
      <c r="DA682" s="71"/>
      <c r="DB682" s="71"/>
      <c r="DC682" s="71"/>
      <c r="DD682" s="71"/>
      <c r="DE682" s="71"/>
      <c r="DF682" s="71"/>
      <c r="DG682" s="71"/>
      <c r="DH682" s="71"/>
      <c r="DI682" s="71"/>
    </row>
    <row r="683" spans="1:113" s="26" customFormat="1">
      <c r="A683" s="136"/>
      <c r="B683" s="140" t="s">
        <v>53</v>
      </c>
      <c r="C683" s="141"/>
      <c r="D683" s="142">
        <v>0.2</v>
      </c>
      <c r="E683" s="84">
        <v>0.2</v>
      </c>
      <c r="F683" s="137"/>
      <c r="G683" s="84"/>
      <c r="H683" s="142"/>
      <c r="I683" s="137"/>
      <c r="J683" s="132"/>
      <c r="K683" s="89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/>
      <c r="BU683" s="71"/>
      <c r="BV683" s="71"/>
      <c r="BW683" s="71"/>
      <c r="BX683" s="71"/>
      <c r="BY683" s="71"/>
      <c r="BZ683" s="71"/>
      <c r="CA683" s="71"/>
      <c r="CB683" s="71"/>
      <c r="CC683" s="71"/>
      <c r="CD683" s="71"/>
      <c r="CE683" s="71"/>
      <c r="CF683" s="71"/>
      <c r="CG683" s="71"/>
      <c r="CH683" s="71"/>
      <c r="CI683" s="71"/>
      <c r="CJ683" s="71"/>
      <c r="CK683" s="71"/>
      <c r="CL683" s="71"/>
      <c r="CM683" s="71"/>
      <c r="CN683" s="71"/>
      <c r="CO683" s="71"/>
      <c r="CP683" s="71"/>
      <c r="CQ683" s="71"/>
      <c r="CR683" s="71"/>
      <c r="CS683" s="71"/>
      <c r="CT683" s="71"/>
      <c r="CU683" s="71"/>
      <c r="CV683" s="71"/>
      <c r="CW683" s="71"/>
      <c r="CX683" s="71"/>
      <c r="CY683" s="71"/>
      <c r="CZ683" s="71"/>
      <c r="DA683" s="71"/>
      <c r="DB683" s="71"/>
      <c r="DC683" s="71"/>
      <c r="DD683" s="71"/>
      <c r="DE683" s="71"/>
      <c r="DF683" s="71"/>
      <c r="DG683" s="71"/>
      <c r="DH683" s="71"/>
      <c r="DI683" s="71"/>
    </row>
    <row r="684" spans="1:113" s="26" customFormat="1">
      <c r="A684" s="136"/>
      <c r="B684" s="140" t="s">
        <v>180</v>
      </c>
      <c r="C684" s="141"/>
      <c r="D684" s="142"/>
      <c r="E684" s="84">
        <v>36</v>
      </c>
      <c r="F684" s="137"/>
      <c r="G684" s="84"/>
      <c r="H684" s="142"/>
      <c r="I684" s="137"/>
      <c r="J684" s="132"/>
      <c r="K684" s="89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/>
      <c r="BY684" s="71"/>
      <c r="BZ684" s="71"/>
      <c r="CA684" s="71"/>
      <c r="CB684" s="71"/>
      <c r="CC684" s="71"/>
      <c r="CD684" s="71"/>
      <c r="CE684" s="71"/>
      <c r="CF684" s="71"/>
      <c r="CG684" s="71"/>
      <c r="CH684" s="71"/>
      <c r="CI684" s="71"/>
      <c r="CJ684" s="71"/>
      <c r="CK684" s="71"/>
      <c r="CL684" s="71"/>
      <c r="CM684" s="71"/>
      <c r="CN684" s="71"/>
      <c r="CO684" s="71"/>
      <c r="CP684" s="71"/>
      <c r="CQ684" s="71"/>
      <c r="CR684" s="71"/>
      <c r="CS684" s="71"/>
      <c r="CT684" s="71"/>
      <c r="CU684" s="71"/>
      <c r="CV684" s="71"/>
      <c r="CW684" s="71"/>
      <c r="CX684" s="71"/>
      <c r="CY684" s="71"/>
      <c r="CZ684" s="71"/>
      <c r="DA684" s="71"/>
      <c r="DB684" s="71"/>
      <c r="DC684" s="71"/>
      <c r="DD684" s="71"/>
      <c r="DE684" s="71"/>
      <c r="DF684" s="71"/>
      <c r="DG684" s="71"/>
      <c r="DH684" s="71"/>
      <c r="DI684" s="71"/>
    </row>
    <row r="685" spans="1:113" s="26" customFormat="1">
      <c r="A685" s="140"/>
      <c r="B685" s="140" t="s">
        <v>34</v>
      </c>
      <c r="C685" s="141"/>
      <c r="D685" s="142">
        <v>0.2</v>
      </c>
      <c r="E685" s="139">
        <v>0.2</v>
      </c>
      <c r="F685" s="137"/>
      <c r="G685" s="84"/>
      <c r="H685" s="142"/>
      <c r="I685" s="142"/>
      <c r="J685" s="132"/>
      <c r="K685" s="89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  <c r="AP685" s="71"/>
      <c r="AQ685" s="71"/>
      <c r="AR685" s="71"/>
      <c r="AS685" s="71"/>
      <c r="AT685" s="71"/>
      <c r="AU685" s="71"/>
      <c r="AV685" s="71"/>
      <c r="AW685" s="71"/>
      <c r="AX685" s="71"/>
      <c r="AY685" s="71"/>
      <c r="AZ685" s="71"/>
      <c r="BA685" s="71"/>
      <c r="BB685" s="71"/>
      <c r="BC685" s="71"/>
      <c r="BD685" s="71"/>
      <c r="BE685" s="71"/>
      <c r="BF685" s="71"/>
      <c r="BG685" s="71"/>
      <c r="BH685" s="71"/>
      <c r="BI685" s="71"/>
      <c r="BJ685" s="71"/>
      <c r="BK685" s="71"/>
      <c r="BL685" s="71"/>
      <c r="BM685" s="71"/>
      <c r="BN685" s="71"/>
      <c r="BO685" s="71"/>
      <c r="BP685" s="71"/>
      <c r="BQ685" s="71"/>
      <c r="BR685" s="71"/>
      <c r="BS685" s="71"/>
      <c r="BT685" s="71"/>
      <c r="BU685" s="71"/>
      <c r="BV685" s="71"/>
      <c r="BW685" s="71"/>
      <c r="BX685" s="71"/>
      <c r="BY685" s="71"/>
      <c r="BZ685" s="71"/>
      <c r="CA685" s="71"/>
      <c r="CB685" s="71"/>
      <c r="CC685" s="71"/>
      <c r="CD685" s="71"/>
      <c r="CE685" s="71"/>
      <c r="CF685" s="71"/>
      <c r="CG685" s="71"/>
      <c r="CH685" s="71"/>
      <c r="CI685" s="71"/>
      <c r="CJ685" s="71"/>
      <c r="CK685" s="71"/>
      <c r="CL685" s="71"/>
      <c r="CM685" s="71"/>
      <c r="CN685" s="71"/>
      <c r="CO685" s="71"/>
      <c r="CP685" s="71"/>
      <c r="CQ685" s="71"/>
      <c r="CR685" s="71"/>
      <c r="CS685" s="71"/>
      <c r="CT685" s="71"/>
      <c r="CU685" s="71"/>
      <c r="CV685" s="71"/>
      <c r="CW685" s="71"/>
      <c r="CX685" s="71"/>
      <c r="CY685" s="71"/>
      <c r="CZ685" s="71"/>
      <c r="DA685" s="71"/>
      <c r="DB685" s="71"/>
      <c r="DC685" s="71"/>
      <c r="DD685" s="71"/>
      <c r="DE685" s="71"/>
      <c r="DF685" s="71"/>
      <c r="DG685" s="71"/>
      <c r="DH685" s="71"/>
      <c r="DI685" s="71"/>
    </row>
    <row r="686" spans="1:113" s="26" customFormat="1">
      <c r="A686" s="140"/>
      <c r="B686" s="140" t="s">
        <v>201</v>
      </c>
      <c r="C686" s="141"/>
      <c r="D686" s="84">
        <v>20</v>
      </c>
      <c r="E686" s="139">
        <v>20</v>
      </c>
      <c r="F686" s="84"/>
      <c r="G686" s="84"/>
      <c r="H686" s="84"/>
      <c r="I686" s="142"/>
      <c r="J686" s="132"/>
      <c r="K686" s="89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  <c r="AC686" s="71"/>
      <c r="AD686" s="71"/>
      <c r="AE686" s="71"/>
      <c r="AF686" s="71"/>
      <c r="AG686" s="71"/>
      <c r="AH686" s="71"/>
      <c r="AI686" s="71"/>
      <c r="AJ686" s="71"/>
      <c r="AK686" s="71"/>
      <c r="AL686" s="71"/>
      <c r="AM686" s="71"/>
      <c r="AN686" s="71"/>
      <c r="AO686" s="71"/>
      <c r="AP686" s="71"/>
      <c r="AQ686" s="71"/>
      <c r="AR686" s="71"/>
      <c r="AS686" s="71"/>
      <c r="AT686" s="71"/>
      <c r="AU686" s="71"/>
      <c r="AV686" s="71"/>
      <c r="AW686" s="71"/>
      <c r="AX686" s="71"/>
      <c r="AY686" s="71"/>
      <c r="AZ686" s="71"/>
      <c r="BA686" s="71"/>
      <c r="BB686" s="71"/>
      <c r="BC686" s="71"/>
      <c r="BD686" s="71"/>
      <c r="BE686" s="71"/>
      <c r="BF686" s="71"/>
      <c r="BG686" s="71"/>
      <c r="BH686" s="71"/>
      <c r="BI686" s="71"/>
      <c r="BJ686" s="71"/>
      <c r="BK686" s="71"/>
      <c r="BL686" s="71"/>
      <c r="BM686" s="71"/>
      <c r="BN686" s="71"/>
      <c r="BO686" s="71"/>
      <c r="BP686" s="71"/>
      <c r="BQ686" s="71"/>
      <c r="BR686" s="71"/>
      <c r="BS686" s="71"/>
      <c r="BT686" s="71"/>
      <c r="BU686" s="71"/>
      <c r="BV686" s="71"/>
      <c r="BW686" s="71"/>
      <c r="BX686" s="71"/>
      <c r="BY686" s="71"/>
      <c r="BZ686" s="71"/>
      <c r="CA686" s="71"/>
      <c r="CB686" s="71"/>
      <c r="CC686" s="71"/>
      <c r="CD686" s="71"/>
      <c r="CE686" s="71"/>
      <c r="CF686" s="71"/>
      <c r="CG686" s="71"/>
      <c r="CH686" s="71"/>
      <c r="CI686" s="71"/>
      <c r="CJ686" s="71"/>
      <c r="CK686" s="71"/>
      <c r="CL686" s="71"/>
      <c r="CM686" s="71"/>
      <c r="CN686" s="71"/>
      <c r="CO686" s="71"/>
      <c r="CP686" s="71"/>
      <c r="CQ686" s="71"/>
      <c r="CR686" s="71"/>
      <c r="CS686" s="71"/>
      <c r="CT686" s="71"/>
      <c r="CU686" s="71"/>
      <c r="CV686" s="71"/>
      <c r="CW686" s="71"/>
      <c r="CX686" s="71"/>
      <c r="CY686" s="71"/>
      <c r="CZ686" s="71"/>
      <c r="DA686" s="71"/>
      <c r="DB686" s="71"/>
      <c r="DC686" s="71"/>
      <c r="DD686" s="71"/>
      <c r="DE686" s="71"/>
      <c r="DF686" s="71"/>
      <c r="DG686" s="71"/>
      <c r="DH686" s="71"/>
      <c r="DI686" s="71"/>
    </row>
    <row r="687" spans="1:113">
      <c r="A687" s="136" t="s">
        <v>82</v>
      </c>
      <c r="C687" s="82">
        <v>110</v>
      </c>
      <c r="D687" s="83"/>
      <c r="E687" s="84"/>
      <c r="F687" s="87">
        <v>3.77</v>
      </c>
      <c r="G687" s="82">
        <v>2.75</v>
      </c>
      <c r="H687" s="87">
        <v>5</v>
      </c>
      <c r="I687" s="82">
        <v>62.1</v>
      </c>
      <c r="J687" s="132" t="s">
        <v>158</v>
      </c>
    </row>
    <row r="688" spans="1:113">
      <c r="A688" s="136"/>
      <c r="B688" s="81" t="s">
        <v>83</v>
      </c>
      <c r="C688" s="82"/>
      <c r="D688" s="83">
        <v>114</v>
      </c>
      <c r="E688" s="84">
        <v>110</v>
      </c>
      <c r="F688" s="84"/>
      <c r="G688" s="84"/>
      <c r="H688" s="84"/>
      <c r="I688" s="84"/>
      <c r="J688" s="132"/>
    </row>
    <row r="689" spans="1:114" s="58" customFormat="1" ht="17.25" customHeight="1" thickBot="1">
      <c r="A689" s="89" t="s">
        <v>200</v>
      </c>
      <c r="B689" s="89"/>
      <c r="C689" s="90" t="s">
        <v>380</v>
      </c>
      <c r="D689" s="89"/>
      <c r="E689" s="89"/>
      <c r="F689" s="90">
        <v>10.7</v>
      </c>
      <c r="G689" s="90">
        <v>13.7</v>
      </c>
      <c r="H689" s="90">
        <v>11</v>
      </c>
      <c r="I689" s="90">
        <v>210</v>
      </c>
      <c r="J689" s="172" t="s">
        <v>383</v>
      </c>
      <c r="K689" s="89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  <c r="AA689" s="76"/>
      <c r="AB689" s="76"/>
      <c r="AC689" s="76"/>
      <c r="AD689" s="76"/>
      <c r="AE689" s="76"/>
      <c r="AF689" s="76"/>
      <c r="AG689" s="76"/>
      <c r="AH689" s="76"/>
      <c r="AI689" s="76"/>
      <c r="AJ689" s="76"/>
      <c r="AK689" s="76"/>
      <c r="AL689" s="76"/>
      <c r="AM689" s="76"/>
      <c r="AN689" s="76"/>
      <c r="AO689" s="76"/>
      <c r="AP689" s="76"/>
      <c r="AQ689" s="76"/>
      <c r="AR689" s="76"/>
      <c r="AS689" s="76"/>
      <c r="AT689" s="76"/>
      <c r="AU689" s="76"/>
      <c r="AV689" s="76"/>
      <c r="AW689" s="76"/>
      <c r="AX689" s="76"/>
      <c r="AY689" s="76"/>
      <c r="AZ689" s="76"/>
      <c r="BA689" s="76"/>
      <c r="BB689" s="76"/>
      <c r="BC689" s="76"/>
      <c r="BD689" s="76"/>
      <c r="BE689" s="76"/>
      <c r="BF689" s="76"/>
      <c r="BG689" s="76"/>
      <c r="BH689" s="76"/>
      <c r="BI689" s="76"/>
      <c r="BJ689" s="76"/>
      <c r="BK689" s="76"/>
      <c r="BL689" s="76"/>
      <c r="BM689" s="76"/>
      <c r="BN689" s="76"/>
      <c r="BO689" s="76"/>
      <c r="BP689" s="76"/>
      <c r="BQ689" s="76"/>
      <c r="BR689" s="76"/>
      <c r="BS689" s="76"/>
      <c r="BT689" s="76"/>
      <c r="BU689" s="76"/>
      <c r="BV689" s="76"/>
      <c r="BW689" s="76"/>
      <c r="BX689" s="76"/>
      <c r="BY689" s="76"/>
      <c r="BZ689" s="76"/>
      <c r="CA689" s="76"/>
      <c r="CB689" s="76"/>
      <c r="CC689" s="76"/>
      <c r="CD689" s="76"/>
      <c r="CE689" s="76"/>
      <c r="CF689" s="76"/>
      <c r="CG689" s="76"/>
      <c r="CH689" s="76"/>
      <c r="CI689" s="76"/>
      <c r="CJ689" s="76"/>
      <c r="CK689" s="76"/>
      <c r="CL689" s="76"/>
      <c r="CM689" s="76"/>
      <c r="CN689" s="76"/>
      <c r="CO689" s="76"/>
      <c r="CP689" s="76"/>
      <c r="CQ689" s="76"/>
      <c r="CR689" s="76"/>
      <c r="CS689" s="76"/>
      <c r="CT689" s="76"/>
      <c r="CU689" s="76"/>
      <c r="CV689" s="76"/>
      <c r="CW689" s="76"/>
      <c r="CX689" s="76"/>
      <c r="CY689" s="76"/>
      <c r="CZ689" s="76"/>
      <c r="DA689" s="76"/>
      <c r="DB689" s="76"/>
      <c r="DC689" s="76"/>
      <c r="DD689" s="76"/>
      <c r="DE689" s="76"/>
      <c r="DF689" s="76"/>
      <c r="DG689" s="76"/>
      <c r="DH689" s="76"/>
      <c r="DI689" s="76"/>
      <c r="DJ689" s="34"/>
    </row>
    <row r="690" spans="1:114" s="58" customFormat="1">
      <c r="A690" s="89"/>
      <c r="B690" s="89" t="s">
        <v>202</v>
      </c>
      <c r="C690" s="89"/>
      <c r="D690" s="89">
        <v>60.65</v>
      </c>
      <c r="E690" s="89">
        <v>39.42</v>
      </c>
      <c r="F690" s="95"/>
      <c r="G690" s="96"/>
      <c r="H690" s="97"/>
      <c r="I690" s="98"/>
      <c r="J690" s="170"/>
      <c r="K690" s="89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  <c r="AA690" s="76"/>
      <c r="AB690" s="76"/>
      <c r="AC690" s="76"/>
      <c r="AD690" s="76"/>
      <c r="AE690" s="76"/>
      <c r="AF690" s="76"/>
      <c r="AG690" s="76"/>
      <c r="AH690" s="76"/>
      <c r="AI690" s="76"/>
      <c r="AJ690" s="76"/>
      <c r="AK690" s="76"/>
      <c r="AL690" s="76"/>
      <c r="AM690" s="76"/>
      <c r="AN690" s="76"/>
      <c r="AO690" s="76"/>
      <c r="AP690" s="76"/>
      <c r="AQ690" s="76"/>
      <c r="AR690" s="76"/>
      <c r="AS690" s="76"/>
      <c r="AT690" s="76"/>
      <c r="AU690" s="76"/>
      <c r="AV690" s="76"/>
      <c r="AW690" s="76"/>
      <c r="AX690" s="76"/>
      <c r="AY690" s="76"/>
      <c r="AZ690" s="76"/>
      <c r="BA690" s="76"/>
      <c r="BB690" s="76"/>
      <c r="BC690" s="76"/>
      <c r="BD690" s="76"/>
      <c r="BE690" s="76"/>
      <c r="BF690" s="76"/>
      <c r="BG690" s="76"/>
      <c r="BH690" s="76"/>
      <c r="BI690" s="76"/>
      <c r="BJ690" s="76"/>
      <c r="BK690" s="76"/>
      <c r="BL690" s="76"/>
      <c r="BM690" s="76"/>
      <c r="BN690" s="76"/>
      <c r="BO690" s="76"/>
      <c r="BP690" s="76"/>
      <c r="BQ690" s="76"/>
      <c r="BR690" s="76"/>
      <c r="BS690" s="76"/>
      <c r="BT690" s="76"/>
      <c r="BU690" s="76"/>
      <c r="BV690" s="76"/>
      <c r="BW690" s="76"/>
      <c r="BX690" s="76"/>
      <c r="BY690" s="76"/>
      <c r="BZ690" s="76"/>
      <c r="CA690" s="76"/>
      <c r="CB690" s="76"/>
      <c r="CC690" s="76"/>
      <c r="CD690" s="76"/>
      <c r="CE690" s="76"/>
      <c r="CF690" s="76"/>
      <c r="CG690" s="76"/>
      <c r="CH690" s="76"/>
      <c r="CI690" s="76"/>
      <c r="CJ690" s="76"/>
      <c r="CK690" s="76"/>
      <c r="CL690" s="76"/>
      <c r="CM690" s="76"/>
      <c r="CN690" s="76"/>
      <c r="CO690" s="76"/>
      <c r="CP690" s="76"/>
      <c r="CQ690" s="76"/>
      <c r="CR690" s="76"/>
      <c r="CS690" s="76"/>
      <c r="CT690" s="76"/>
      <c r="CU690" s="76"/>
      <c r="CV690" s="76"/>
      <c r="CW690" s="76"/>
      <c r="CX690" s="76"/>
      <c r="CY690" s="76"/>
      <c r="CZ690" s="76"/>
      <c r="DA690" s="76"/>
      <c r="DB690" s="76"/>
      <c r="DC690" s="76"/>
      <c r="DD690" s="76"/>
      <c r="DE690" s="76"/>
      <c r="DF690" s="76"/>
      <c r="DG690" s="76"/>
      <c r="DH690" s="76"/>
      <c r="DI690" s="76"/>
      <c r="DJ690" s="34"/>
    </row>
    <row r="691" spans="1:114" s="58" customFormat="1">
      <c r="A691" s="89"/>
      <c r="B691" s="89" t="s">
        <v>111</v>
      </c>
      <c r="C691" s="89"/>
      <c r="D691" s="89"/>
      <c r="E691" s="89">
        <v>25</v>
      </c>
      <c r="F691" s="100"/>
      <c r="G691" s="171"/>
      <c r="H691" s="90"/>
      <c r="I691" s="113"/>
      <c r="J691" s="172"/>
      <c r="K691" s="89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  <c r="AA691" s="76"/>
      <c r="AB691" s="76"/>
      <c r="AC691" s="76"/>
      <c r="AD691" s="76"/>
      <c r="AE691" s="76"/>
      <c r="AF691" s="76"/>
      <c r="AG691" s="76"/>
      <c r="AH691" s="76"/>
      <c r="AI691" s="76"/>
      <c r="AJ691" s="76"/>
      <c r="AK691" s="76"/>
      <c r="AL691" s="76"/>
      <c r="AM691" s="76"/>
      <c r="AN691" s="76"/>
      <c r="AO691" s="76"/>
      <c r="AP691" s="76"/>
      <c r="AQ691" s="76"/>
      <c r="AR691" s="76"/>
      <c r="AS691" s="76"/>
      <c r="AT691" s="76"/>
      <c r="AU691" s="76"/>
      <c r="AV691" s="76"/>
      <c r="AW691" s="76"/>
      <c r="AX691" s="76"/>
      <c r="AY691" s="76"/>
      <c r="AZ691" s="76"/>
      <c r="BA691" s="76"/>
      <c r="BB691" s="76"/>
      <c r="BC691" s="76"/>
      <c r="BD691" s="76"/>
      <c r="BE691" s="76"/>
      <c r="BF691" s="76"/>
      <c r="BG691" s="76"/>
      <c r="BH691" s="76"/>
      <c r="BI691" s="76"/>
      <c r="BJ691" s="76"/>
      <c r="BK691" s="76"/>
      <c r="BL691" s="76"/>
      <c r="BM691" s="76"/>
      <c r="BN691" s="76"/>
      <c r="BO691" s="76"/>
      <c r="BP691" s="76"/>
      <c r="BQ691" s="76"/>
      <c r="BR691" s="76"/>
      <c r="BS691" s="76"/>
      <c r="BT691" s="76"/>
      <c r="BU691" s="76"/>
      <c r="BV691" s="76"/>
      <c r="BW691" s="76"/>
      <c r="BX691" s="76"/>
      <c r="BY691" s="76"/>
      <c r="BZ691" s="76"/>
      <c r="CA691" s="76"/>
      <c r="CB691" s="76"/>
      <c r="CC691" s="76"/>
      <c r="CD691" s="76"/>
      <c r="CE691" s="76"/>
      <c r="CF691" s="76"/>
      <c r="CG691" s="76"/>
      <c r="CH691" s="76"/>
      <c r="CI691" s="76"/>
      <c r="CJ691" s="76"/>
      <c r="CK691" s="76"/>
      <c r="CL691" s="76"/>
      <c r="CM691" s="76"/>
      <c r="CN691" s="76"/>
      <c r="CO691" s="76"/>
      <c r="CP691" s="76"/>
      <c r="CQ691" s="76"/>
      <c r="CR691" s="76"/>
      <c r="CS691" s="76"/>
      <c r="CT691" s="76"/>
      <c r="CU691" s="76"/>
      <c r="CV691" s="76"/>
      <c r="CW691" s="76"/>
      <c r="CX691" s="76"/>
      <c r="CY691" s="76"/>
      <c r="CZ691" s="76"/>
      <c r="DA691" s="76"/>
      <c r="DB691" s="76"/>
      <c r="DC691" s="76"/>
      <c r="DD691" s="76"/>
      <c r="DE691" s="76"/>
      <c r="DF691" s="76"/>
      <c r="DG691" s="76"/>
      <c r="DH691" s="76"/>
      <c r="DI691" s="76"/>
      <c r="DJ691" s="34"/>
    </row>
    <row r="692" spans="1:114" s="58" customFormat="1">
      <c r="A692" s="89"/>
      <c r="B692" s="89" t="s">
        <v>42</v>
      </c>
      <c r="C692" s="89"/>
      <c r="D692" s="89">
        <v>36.6</v>
      </c>
      <c r="E692" s="89">
        <v>29.3</v>
      </c>
      <c r="F692" s="100"/>
      <c r="G692" s="171"/>
      <c r="H692" s="90"/>
      <c r="I692" s="113"/>
      <c r="J692" s="172"/>
      <c r="K692" s="89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  <c r="AA692" s="76"/>
      <c r="AB692" s="76"/>
      <c r="AC692" s="76"/>
      <c r="AD692" s="76"/>
      <c r="AE692" s="76"/>
      <c r="AF692" s="76"/>
      <c r="AG692" s="76"/>
      <c r="AH692" s="76"/>
      <c r="AI692" s="76"/>
      <c r="AJ692" s="76"/>
      <c r="AK692" s="76"/>
      <c r="AL692" s="76"/>
      <c r="AM692" s="76"/>
      <c r="AN692" s="76"/>
      <c r="AO692" s="76"/>
      <c r="AP692" s="76"/>
      <c r="AQ692" s="76"/>
      <c r="AR692" s="76"/>
      <c r="AS692" s="76"/>
      <c r="AT692" s="76"/>
      <c r="AU692" s="76"/>
      <c r="AV692" s="76"/>
      <c r="AW692" s="76"/>
      <c r="AX692" s="76"/>
      <c r="AY692" s="76"/>
      <c r="AZ692" s="76"/>
      <c r="BA692" s="76"/>
      <c r="BB692" s="76"/>
      <c r="BC692" s="76"/>
      <c r="BD692" s="76"/>
      <c r="BE692" s="76"/>
      <c r="BF692" s="76"/>
      <c r="BG692" s="76"/>
      <c r="BH692" s="76"/>
      <c r="BI692" s="76"/>
      <c r="BJ692" s="76"/>
      <c r="BK692" s="76"/>
      <c r="BL692" s="76"/>
      <c r="BM692" s="76"/>
      <c r="BN692" s="76"/>
      <c r="BO692" s="76"/>
      <c r="BP692" s="76"/>
      <c r="BQ692" s="76"/>
      <c r="BR692" s="76"/>
      <c r="BS692" s="76"/>
      <c r="BT692" s="76"/>
      <c r="BU692" s="76"/>
      <c r="BV692" s="76"/>
      <c r="BW692" s="76"/>
      <c r="BX692" s="76"/>
      <c r="BY692" s="76"/>
      <c r="BZ692" s="76"/>
      <c r="CA692" s="76"/>
      <c r="CB692" s="76"/>
      <c r="CC692" s="76"/>
      <c r="CD692" s="76"/>
      <c r="CE692" s="76"/>
      <c r="CF692" s="76"/>
      <c r="CG692" s="76"/>
      <c r="CH692" s="76"/>
      <c r="CI692" s="76"/>
      <c r="CJ692" s="76"/>
      <c r="CK692" s="76"/>
      <c r="CL692" s="76"/>
      <c r="CM692" s="76"/>
      <c r="CN692" s="76"/>
      <c r="CO692" s="76"/>
      <c r="CP692" s="76"/>
      <c r="CQ692" s="76"/>
      <c r="CR692" s="76"/>
      <c r="CS692" s="76"/>
      <c r="CT692" s="76"/>
      <c r="CU692" s="76"/>
      <c r="CV692" s="76"/>
      <c r="CW692" s="76"/>
      <c r="CX692" s="76"/>
      <c r="CY692" s="76"/>
      <c r="CZ692" s="76"/>
      <c r="DA692" s="76"/>
      <c r="DB692" s="76"/>
      <c r="DC692" s="76"/>
      <c r="DD692" s="76"/>
      <c r="DE692" s="76"/>
      <c r="DF692" s="76"/>
      <c r="DG692" s="76"/>
      <c r="DH692" s="76"/>
      <c r="DI692" s="76"/>
      <c r="DJ692" s="34"/>
    </row>
    <row r="693" spans="1:114" s="58" customFormat="1">
      <c r="A693" s="89"/>
      <c r="B693" s="89" t="s">
        <v>207</v>
      </c>
      <c r="C693" s="89"/>
      <c r="D693" s="89">
        <v>53.2</v>
      </c>
      <c r="E693" s="89">
        <v>40</v>
      </c>
      <c r="F693" s="100"/>
      <c r="G693" s="171"/>
      <c r="H693" s="90"/>
      <c r="I693" s="113"/>
      <c r="J693" s="172"/>
      <c r="K693" s="89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  <c r="AA693" s="76"/>
      <c r="AB693" s="76"/>
      <c r="AC693" s="76"/>
      <c r="AD693" s="76"/>
      <c r="AE693" s="76"/>
      <c r="AF693" s="76"/>
      <c r="AG693" s="76"/>
      <c r="AH693" s="76"/>
      <c r="AI693" s="76"/>
      <c r="AJ693" s="76"/>
      <c r="AK693" s="76"/>
      <c r="AL693" s="76"/>
      <c r="AM693" s="76"/>
      <c r="AN693" s="76"/>
      <c r="AO693" s="76"/>
      <c r="AP693" s="76"/>
      <c r="AQ693" s="76"/>
      <c r="AR693" s="76"/>
      <c r="AS693" s="76"/>
      <c r="AT693" s="76"/>
      <c r="AU693" s="76"/>
      <c r="AV693" s="76"/>
      <c r="AW693" s="76"/>
      <c r="AX693" s="76"/>
      <c r="AY693" s="76"/>
      <c r="AZ693" s="76"/>
      <c r="BA693" s="76"/>
      <c r="BB693" s="76"/>
      <c r="BC693" s="76"/>
      <c r="BD693" s="76"/>
      <c r="BE693" s="76"/>
      <c r="BF693" s="76"/>
      <c r="BG693" s="76"/>
      <c r="BH693" s="76"/>
      <c r="BI693" s="76"/>
      <c r="BJ693" s="76"/>
      <c r="BK693" s="76"/>
      <c r="BL693" s="76"/>
      <c r="BM693" s="76"/>
      <c r="BN693" s="76"/>
      <c r="BO693" s="76"/>
      <c r="BP693" s="76"/>
      <c r="BQ693" s="76"/>
      <c r="BR693" s="76"/>
      <c r="BS693" s="76"/>
      <c r="BT693" s="76"/>
      <c r="BU693" s="76"/>
      <c r="BV693" s="76"/>
      <c r="BW693" s="76"/>
      <c r="BX693" s="76"/>
      <c r="BY693" s="76"/>
      <c r="BZ693" s="76"/>
      <c r="CA693" s="76"/>
      <c r="CB693" s="76"/>
      <c r="CC693" s="76"/>
      <c r="CD693" s="76"/>
      <c r="CE693" s="76"/>
      <c r="CF693" s="76"/>
      <c r="CG693" s="76"/>
      <c r="CH693" s="76"/>
      <c r="CI693" s="76"/>
      <c r="CJ693" s="76"/>
      <c r="CK693" s="76"/>
      <c r="CL693" s="76"/>
      <c r="CM693" s="76"/>
      <c r="CN693" s="76"/>
      <c r="CO693" s="76"/>
      <c r="CP693" s="76"/>
      <c r="CQ693" s="76"/>
      <c r="CR693" s="76"/>
      <c r="CS693" s="76"/>
      <c r="CT693" s="76"/>
      <c r="CU693" s="76"/>
      <c r="CV693" s="76"/>
      <c r="CW693" s="76"/>
      <c r="CX693" s="76"/>
      <c r="CY693" s="76"/>
      <c r="CZ693" s="76"/>
      <c r="DA693" s="76"/>
      <c r="DB693" s="76"/>
      <c r="DC693" s="76"/>
      <c r="DD693" s="76"/>
      <c r="DE693" s="76"/>
      <c r="DF693" s="76"/>
      <c r="DG693" s="76"/>
      <c r="DH693" s="76"/>
      <c r="DI693" s="76"/>
      <c r="DJ693" s="34"/>
    </row>
    <row r="694" spans="1:114" s="58" customFormat="1">
      <c r="A694" s="89"/>
      <c r="B694" s="89" t="s">
        <v>110</v>
      </c>
      <c r="C694" s="89"/>
      <c r="D694" s="89">
        <v>17.14</v>
      </c>
      <c r="E694" s="89">
        <v>14.4</v>
      </c>
      <c r="F694" s="100"/>
      <c r="G694" s="101"/>
      <c r="H694" s="90"/>
      <c r="I694" s="102"/>
      <c r="J694" s="172"/>
      <c r="K694" s="89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  <c r="AA694" s="76"/>
      <c r="AB694" s="76"/>
      <c r="AC694" s="76"/>
      <c r="AD694" s="76"/>
      <c r="AE694" s="76"/>
      <c r="AF694" s="76"/>
      <c r="AG694" s="76"/>
      <c r="AH694" s="76"/>
      <c r="AI694" s="76"/>
      <c r="AJ694" s="76"/>
      <c r="AK694" s="76"/>
      <c r="AL694" s="76"/>
      <c r="AM694" s="76"/>
      <c r="AN694" s="76"/>
      <c r="AO694" s="76"/>
      <c r="AP694" s="76"/>
      <c r="AQ694" s="76"/>
      <c r="AR694" s="76"/>
      <c r="AS694" s="76"/>
      <c r="AT694" s="76"/>
      <c r="AU694" s="76"/>
      <c r="AV694" s="76"/>
      <c r="AW694" s="76"/>
      <c r="AX694" s="76"/>
      <c r="AY694" s="76"/>
      <c r="AZ694" s="76"/>
      <c r="BA694" s="76"/>
      <c r="BB694" s="76"/>
      <c r="BC694" s="76"/>
      <c r="BD694" s="76"/>
      <c r="BE694" s="76"/>
      <c r="BF694" s="76"/>
      <c r="BG694" s="76"/>
      <c r="BH694" s="76"/>
      <c r="BI694" s="76"/>
      <c r="BJ694" s="76"/>
      <c r="BK694" s="76"/>
      <c r="BL694" s="76"/>
      <c r="BM694" s="76"/>
      <c r="BN694" s="76"/>
      <c r="BO694" s="76"/>
      <c r="BP694" s="76"/>
      <c r="BQ694" s="76"/>
      <c r="BR694" s="76"/>
      <c r="BS694" s="76"/>
      <c r="BT694" s="76"/>
      <c r="BU694" s="76"/>
      <c r="BV694" s="76"/>
      <c r="BW694" s="76"/>
      <c r="BX694" s="76"/>
      <c r="BY694" s="76"/>
      <c r="BZ694" s="76"/>
      <c r="CA694" s="76"/>
      <c r="CB694" s="76"/>
      <c r="CC694" s="76"/>
      <c r="CD694" s="76"/>
      <c r="CE694" s="76"/>
      <c r="CF694" s="76"/>
      <c r="CG694" s="76"/>
      <c r="CH694" s="76"/>
      <c r="CI694" s="76"/>
      <c r="CJ694" s="76"/>
      <c r="CK694" s="76"/>
      <c r="CL694" s="76"/>
      <c r="CM694" s="76"/>
      <c r="CN694" s="76"/>
      <c r="CO694" s="76"/>
      <c r="CP694" s="76"/>
      <c r="CQ694" s="76"/>
      <c r="CR694" s="76"/>
      <c r="CS694" s="76"/>
      <c r="CT694" s="76"/>
      <c r="CU694" s="76"/>
      <c r="CV694" s="76"/>
      <c r="CW694" s="76"/>
      <c r="CX694" s="76"/>
      <c r="CY694" s="76"/>
      <c r="CZ694" s="76"/>
      <c r="DA694" s="76"/>
      <c r="DB694" s="76"/>
      <c r="DC694" s="76"/>
      <c r="DD694" s="76"/>
      <c r="DE694" s="76"/>
      <c r="DF694" s="76"/>
      <c r="DG694" s="76"/>
      <c r="DH694" s="76"/>
      <c r="DI694" s="76"/>
      <c r="DJ694" s="34"/>
    </row>
    <row r="695" spans="1:114" s="58" customFormat="1">
      <c r="A695" s="89"/>
      <c r="B695" s="89" t="s">
        <v>187</v>
      </c>
      <c r="C695" s="89"/>
      <c r="D695" s="89">
        <v>31.92</v>
      </c>
      <c r="E695" s="89">
        <v>24</v>
      </c>
      <c r="F695" s="100"/>
      <c r="G695" s="101"/>
      <c r="H695" s="90"/>
      <c r="I695" s="102"/>
      <c r="J695" s="172"/>
      <c r="K695" s="89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  <c r="AA695" s="76"/>
      <c r="AB695" s="76"/>
      <c r="AC695" s="76"/>
      <c r="AD695" s="76"/>
      <c r="AE695" s="76"/>
      <c r="AF695" s="76"/>
      <c r="AG695" s="76"/>
      <c r="AH695" s="76"/>
      <c r="AI695" s="76"/>
      <c r="AJ695" s="76"/>
      <c r="AK695" s="76"/>
      <c r="AL695" s="76"/>
      <c r="AM695" s="76"/>
      <c r="AN695" s="76"/>
      <c r="AO695" s="76"/>
      <c r="AP695" s="76"/>
      <c r="AQ695" s="76"/>
      <c r="AR695" s="76"/>
      <c r="AS695" s="76"/>
      <c r="AT695" s="76"/>
      <c r="AU695" s="76"/>
      <c r="AV695" s="76"/>
      <c r="AW695" s="76"/>
      <c r="AX695" s="76"/>
      <c r="AY695" s="76"/>
      <c r="AZ695" s="76"/>
      <c r="BA695" s="76"/>
      <c r="BB695" s="76"/>
      <c r="BC695" s="76"/>
      <c r="BD695" s="76"/>
      <c r="BE695" s="76"/>
      <c r="BF695" s="76"/>
      <c r="BG695" s="76"/>
      <c r="BH695" s="76"/>
      <c r="BI695" s="76"/>
      <c r="BJ695" s="76"/>
      <c r="BK695" s="76"/>
      <c r="BL695" s="76"/>
      <c r="BM695" s="76"/>
      <c r="BN695" s="76"/>
      <c r="BO695" s="76"/>
      <c r="BP695" s="76"/>
      <c r="BQ695" s="76"/>
      <c r="BR695" s="76"/>
      <c r="BS695" s="76"/>
      <c r="BT695" s="76"/>
      <c r="BU695" s="76"/>
      <c r="BV695" s="76"/>
      <c r="BW695" s="76"/>
      <c r="BX695" s="76"/>
      <c r="BY695" s="76"/>
      <c r="BZ695" s="76"/>
      <c r="CA695" s="76"/>
      <c r="CB695" s="76"/>
      <c r="CC695" s="76"/>
      <c r="CD695" s="76"/>
      <c r="CE695" s="76"/>
      <c r="CF695" s="76"/>
      <c r="CG695" s="76"/>
      <c r="CH695" s="76"/>
      <c r="CI695" s="76"/>
      <c r="CJ695" s="76"/>
      <c r="CK695" s="76"/>
      <c r="CL695" s="76"/>
      <c r="CM695" s="76"/>
      <c r="CN695" s="76"/>
      <c r="CO695" s="76"/>
      <c r="CP695" s="76"/>
      <c r="CQ695" s="76"/>
      <c r="CR695" s="76"/>
      <c r="CS695" s="76"/>
      <c r="CT695" s="76"/>
      <c r="CU695" s="76"/>
      <c r="CV695" s="76"/>
      <c r="CW695" s="76"/>
      <c r="CX695" s="76"/>
      <c r="CY695" s="76"/>
      <c r="CZ695" s="76"/>
      <c r="DA695" s="76"/>
      <c r="DB695" s="76"/>
      <c r="DC695" s="76"/>
      <c r="DD695" s="76"/>
      <c r="DE695" s="76"/>
      <c r="DF695" s="76"/>
      <c r="DG695" s="76"/>
      <c r="DH695" s="76"/>
      <c r="DI695" s="76"/>
      <c r="DJ695" s="34"/>
    </row>
    <row r="696" spans="1:114" s="58" customFormat="1">
      <c r="A696" s="89"/>
      <c r="B696" s="89" t="s">
        <v>39</v>
      </c>
      <c r="C696" s="89"/>
      <c r="D696" s="89">
        <v>1.1000000000000001</v>
      </c>
      <c r="E696" s="89">
        <v>1.1000000000000001</v>
      </c>
      <c r="F696" s="100"/>
      <c r="G696" s="101"/>
      <c r="H696" s="90"/>
      <c r="I696" s="102"/>
      <c r="J696" s="172"/>
      <c r="K696" s="89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  <c r="AA696" s="76"/>
      <c r="AB696" s="76"/>
      <c r="AC696" s="76"/>
      <c r="AD696" s="76"/>
      <c r="AE696" s="76"/>
      <c r="AF696" s="76"/>
      <c r="AG696" s="76"/>
      <c r="AH696" s="76"/>
      <c r="AI696" s="76"/>
      <c r="AJ696" s="76"/>
      <c r="AK696" s="76"/>
      <c r="AL696" s="76"/>
      <c r="AM696" s="76"/>
      <c r="AN696" s="76"/>
      <c r="AO696" s="76"/>
      <c r="AP696" s="76"/>
      <c r="AQ696" s="76"/>
      <c r="AR696" s="76"/>
      <c r="AS696" s="76"/>
      <c r="AT696" s="76"/>
      <c r="AU696" s="76"/>
      <c r="AV696" s="76"/>
      <c r="AW696" s="76"/>
      <c r="AX696" s="76"/>
      <c r="AY696" s="76"/>
      <c r="AZ696" s="76"/>
      <c r="BA696" s="76"/>
      <c r="BB696" s="76"/>
      <c r="BC696" s="76"/>
      <c r="BD696" s="76"/>
      <c r="BE696" s="76"/>
      <c r="BF696" s="76"/>
      <c r="BG696" s="76"/>
      <c r="BH696" s="76"/>
      <c r="BI696" s="76"/>
      <c r="BJ696" s="76"/>
      <c r="BK696" s="76"/>
      <c r="BL696" s="76"/>
      <c r="BM696" s="76"/>
      <c r="BN696" s="76"/>
      <c r="BO696" s="76"/>
      <c r="BP696" s="76"/>
      <c r="BQ696" s="76"/>
      <c r="BR696" s="76"/>
      <c r="BS696" s="76"/>
      <c r="BT696" s="76"/>
      <c r="BU696" s="76"/>
      <c r="BV696" s="76"/>
      <c r="BW696" s="76"/>
      <c r="BX696" s="76"/>
      <c r="BY696" s="76"/>
      <c r="BZ696" s="76"/>
      <c r="CA696" s="76"/>
      <c r="CB696" s="76"/>
      <c r="CC696" s="76"/>
      <c r="CD696" s="76"/>
      <c r="CE696" s="76"/>
      <c r="CF696" s="76"/>
      <c r="CG696" s="76"/>
      <c r="CH696" s="76"/>
      <c r="CI696" s="76"/>
      <c r="CJ696" s="76"/>
      <c r="CK696" s="76"/>
      <c r="CL696" s="76"/>
      <c r="CM696" s="76"/>
      <c r="CN696" s="76"/>
      <c r="CO696" s="76"/>
      <c r="CP696" s="76"/>
      <c r="CQ696" s="76"/>
      <c r="CR696" s="76"/>
      <c r="CS696" s="76"/>
      <c r="CT696" s="76"/>
      <c r="CU696" s="76"/>
      <c r="CV696" s="76"/>
      <c r="CW696" s="76"/>
      <c r="CX696" s="76"/>
      <c r="CY696" s="76"/>
      <c r="CZ696" s="76"/>
      <c r="DA696" s="76"/>
      <c r="DB696" s="76"/>
      <c r="DC696" s="76"/>
      <c r="DD696" s="76"/>
      <c r="DE696" s="76"/>
      <c r="DF696" s="76"/>
      <c r="DG696" s="76"/>
      <c r="DH696" s="76"/>
      <c r="DI696" s="76"/>
      <c r="DJ696" s="34"/>
    </row>
    <row r="697" spans="1:114" s="58" customFormat="1">
      <c r="A697" s="89"/>
      <c r="B697" s="89" t="s">
        <v>381</v>
      </c>
      <c r="C697" s="89"/>
      <c r="D697" s="89">
        <v>2</v>
      </c>
      <c r="E697" s="89">
        <v>2</v>
      </c>
      <c r="F697" s="100"/>
      <c r="G697" s="101"/>
      <c r="H697" s="90"/>
      <c r="I697" s="102"/>
      <c r="J697" s="172"/>
      <c r="K697" s="89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  <c r="AA697" s="76"/>
      <c r="AB697" s="76"/>
      <c r="AC697" s="76"/>
      <c r="AD697" s="76"/>
      <c r="AE697" s="76"/>
      <c r="AF697" s="76"/>
      <c r="AG697" s="76"/>
      <c r="AH697" s="76"/>
      <c r="AI697" s="76"/>
      <c r="AJ697" s="76"/>
      <c r="AK697" s="76"/>
      <c r="AL697" s="76"/>
      <c r="AM697" s="76"/>
      <c r="AN697" s="76"/>
      <c r="AO697" s="76"/>
      <c r="AP697" s="76"/>
      <c r="AQ697" s="76"/>
      <c r="AR697" s="76"/>
      <c r="AS697" s="76"/>
      <c r="AT697" s="76"/>
      <c r="AU697" s="76"/>
      <c r="AV697" s="76"/>
      <c r="AW697" s="76"/>
      <c r="AX697" s="76"/>
      <c r="AY697" s="76"/>
      <c r="AZ697" s="76"/>
      <c r="BA697" s="76"/>
      <c r="BB697" s="76"/>
      <c r="BC697" s="76"/>
      <c r="BD697" s="76"/>
      <c r="BE697" s="76"/>
      <c r="BF697" s="76"/>
      <c r="BG697" s="76"/>
      <c r="BH697" s="76"/>
      <c r="BI697" s="76"/>
      <c r="BJ697" s="76"/>
      <c r="BK697" s="76"/>
      <c r="BL697" s="76"/>
      <c r="BM697" s="76"/>
      <c r="BN697" s="76"/>
      <c r="BO697" s="76"/>
      <c r="BP697" s="76"/>
      <c r="BQ697" s="76"/>
      <c r="BR697" s="76"/>
      <c r="BS697" s="76"/>
      <c r="BT697" s="76"/>
      <c r="BU697" s="76"/>
      <c r="BV697" s="76"/>
      <c r="BW697" s="76"/>
      <c r="BX697" s="76"/>
      <c r="BY697" s="76"/>
      <c r="BZ697" s="76"/>
      <c r="CA697" s="76"/>
      <c r="CB697" s="76"/>
      <c r="CC697" s="76"/>
      <c r="CD697" s="76"/>
      <c r="CE697" s="76"/>
      <c r="CF697" s="76"/>
      <c r="CG697" s="76"/>
      <c r="CH697" s="76"/>
      <c r="CI697" s="76"/>
      <c r="CJ697" s="76"/>
      <c r="CK697" s="76"/>
      <c r="CL697" s="76"/>
      <c r="CM697" s="76"/>
      <c r="CN697" s="76"/>
      <c r="CO697" s="76"/>
      <c r="CP697" s="76"/>
      <c r="CQ697" s="76"/>
      <c r="CR697" s="76"/>
      <c r="CS697" s="76"/>
      <c r="CT697" s="76"/>
      <c r="CU697" s="76"/>
      <c r="CV697" s="76"/>
      <c r="CW697" s="76"/>
      <c r="CX697" s="76"/>
      <c r="CY697" s="76"/>
      <c r="CZ697" s="76"/>
      <c r="DA697" s="76"/>
      <c r="DB697" s="76"/>
      <c r="DC697" s="76"/>
      <c r="DD697" s="76"/>
      <c r="DE697" s="76"/>
      <c r="DF697" s="76"/>
      <c r="DG697" s="76"/>
      <c r="DH697" s="76"/>
      <c r="DI697" s="76"/>
      <c r="DJ697" s="34"/>
    </row>
    <row r="698" spans="1:114" s="58" customFormat="1">
      <c r="A698" s="89"/>
      <c r="B698" s="89" t="s">
        <v>382</v>
      </c>
      <c r="C698" s="89"/>
      <c r="D698" s="89"/>
      <c r="E698" s="89"/>
      <c r="F698" s="100"/>
      <c r="G698" s="101"/>
      <c r="H698" s="90"/>
      <c r="I698" s="102"/>
      <c r="J698" s="172"/>
      <c r="K698" s="89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  <c r="AA698" s="76"/>
      <c r="AB698" s="76"/>
      <c r="AC698" s="76"/>
      <c r="AD698" s="76"/>
      <c r="AE698" s="76"/>
      <c r="AF698" s="76"/>
      <c r="AG698" s="76"/>
      <c r="AH698" s="76"/>
      <c r="AI698" s="76"/>
      <c r="AJ698" s="76"/>
      <c r="AK698" s="76"/>
      <c r="AL698" s="76"/>
      <c r="AM698" s="76"/>
      <c r="AN698" s="76"/>
      <c r="AO698" s="76"/>
      <c r="AP698" s="76"/>
      <c r="AQ698" s="76"/>
      <c r="AR698" s="76"/>
      <c r="AS698" s="76"/>
      <c r="AT698" s="76"/>
      <c r="AU698" s="76"/>
      <c r="AV698" s="76"/>
      <c r="AW698" s="76"/>
      <c r="AX698" s="76"/>
      <c r="AY698" s="76"/>
      <c r="AZ698" s="76"/>
      <c r="BA698" s="76"/>
      <c r="BB698" s="76"/>
      <c r="BC698" s="76"/>
      <c r="BD698" s="76"/>
      <c r="BE698" s="76"/>
      <c r="BF698" s="76"/>
      <c r="BG698" s="76"/>
      <c r="BH698" s="76"/>
      <c r="BI698" s="76"/>
      <c r="BJ698" s="76"/>
      <c r="BK698" s="76"/>
      <c r="BL698" s="76"/>
      <c r="BM698" s="76"/>
      <c r="BN698" s="76"/>
      <c r="BO698" s="76"/>
      <c r="BP698" s="76"/>
      <c r="BQ698" s="76"/>
      <c r="BR698" s="76"/>
      <c r="BS698" s="76"/>
      <c r="BT698" s="76"/>
      <c r="BU698" s="76"/>
      <c r="BV698" s="76"/>
      <c r="BW698" s="76"/>
      <c r="BX698" s="76"/>
      <c r="BY698" s="76"/>
      <c r="BZ698" s="76"/>
      <c r="CA698" s="76"/>
      <c r="CB698" s="76"/>
      <c r="CC698" s="76"/>
      <c r="CD698" s="76"/>
      <c r="CE698" s="76"/>
      <c r="CF698" s="76"/>
      <c r="CG698" s="76"/>
      <c r="CH698" s="76"/>
      <c r="CI698" s="76"/>
      <c r="CJ698" s="76"/>
      <c r="CK698" s="76"/>
      <c r="CL698" s="76"/>
      <c r="CM698" s="76"/>
      <c r="CN698" s="76"/>
      <c r="CO698" s="76"/>
      <c r="CP698" s="76"/>
      <c r="CQ698" s="76"/>
      <c r="CR698" s="76"/>
      <c r="CS698" s="76"/>
      <c r="CT698" s="76"/>
      <c r="CU698" s="76"/>
      <c r="CV698" s="76"/>
      <c r="CW698" s="76"/>
      <c r="CX698" s="76"/>
      <c r="CY698" s="76"/>
      <c r="CZ698" s="76"/>
      <c r="DA698" s="76"/>
      <c r="DB698" s="76"/>
      <c r="DC698" s="76"/>
      <c r="DD698" s="76"/>
      <c r="DE698" s="76"/>
      <c r="DF698" s="76"/>
      <c r="DG698" s="76"/>
      <c r="DH698" s="76"/>
      <c r="DI698" s="76"/>
      <c r="DJ698" s="34"/>
    </row>
    <row r="699" spans="1:114" s="58" customFormat="1">
      <c r="A699" s="89"/>
      <c r="B699" s="89" t="s">
        <v>248</v>
      </c>
      <c r="C699" s="89"/>
      <c r="D699" s="89">
        <v>2</v>
      </c>
      <c r="E699" s="89">
        <v>2</v>
      </c>
      <c r="F699" s="100"/>
      <c r="G699" s="101"/>
      <c r="H699" s="90"/>
      <c r="I699" s="102"/>
      <c r="J699" s="172"/>
      <c r="K699" s="89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  <c r="AA699" s="76"/>
      <c r="AB699" s="76"/>
      <c r="AC699" s="76"/>
      <c r="AD699" s="76"/>
      <c r="AE699" s="76"/>
      <c r="AF699" s="76"/>
      <c r="AG699" s="76"/>
      <c r="AH699" s="76"/>
      <c r="AI699" s="76"/>
      <c r="AJ699" s="76"/>
      <c r="AK699" s="76"/>
      <c r="AL699" s="76"/>
      <c r="AM699" s="76"/>
      <c r="AN699" s="76"/>
      <c r="AO699" s="76"/>
      <c r="AP699" s="76"/>
      <c r="AQ699" s="76"/>
      <c r="AR699" s="76"/>
      <c r="AS699" s="76"/>
      <c r="AT699" s="76"/>
      <c r="AU699" s="76"/>
      <c r="AV699" s="76"/>
      <c r="AW699" s="76"/>
      <c r="AX699" s="76"/>
      <c r="AY699" s="76"/>
      <c r="AZ699" s="76"/>
      <c r="BA699" s="76"/>
      <c r="BB699" s="76"/>
      <c r="BC699" s="76"/>
      <c r="BD699" s="76"/>
      <c r="BE699" s="76"/>
      <c r="BF699" s="76"/>
      <c r="BG699" s="76"/>
      <c r="BH699" s="76"/>
      <c r="BI699" s="76"/>
      <c r="BJ699" s="76"/>
      <c r="BK699" s="76"/>
      <c r="BL699" s="76"/>
      <c r="BM699" s="76"/>
      <c r="BN699" s="76"/>
      <c r="BO699" s="76"/>
      <c r="BP699" s="76"/>
      <c r="BQ699" s="76"/>
      <c r="BR699" s="76"/>
      <c r="BS699" s="76"/>
      <c r="BT699" s="76"/>
      <c r="BU699" s="76"/>
      <c r="BV699" s="76"/>
      <c r="BW699" s="76"/>
      <c r="BX699" s="76"/>
      <c r="BY699" s="76"/>
      <c r="BZ699" s="76"/>
      <c r="CA699" s="76"/>
      <c r="CB699" s="76"/>
      <c r="CC699" s="76"/>
      <c r="CD699" s="76"/>
      <c r="CE699" s="76"/>
      <c r="CF699" s="76"/>
      <c r="CG699" s="76"/>
      <c r="CH699" s="76"/>
      <c r="CI699" s="76"/>
      <c r="CJ699" s="76"/>
      <c r="CK699" s="76"/>
      <c r="CL699" s="76"/>
      <c r="CM699" s="76"/>
      <c r="CN699" s="76"/>
      <c r="CO699" s="76"/>
      <c r="CP699" s="76"/>
      <c r="CQ699" s="76"/>
      <c r="CR699" s="76"/>
      <c r="CS699" s="76"/>
      <c r="CT699" s="76"/>
      <c r="CU699" s="76"/>
      <c r="CV699" s="76"/>
      <c r="CW699" s="76"/>
      <c r="CX699" s="76"/>
      <c r="CY699" s="76"/>
      <c r="CZ699" s="76"/>
      <c r="DA699" s="76"/>
      <c r="DB699" s="76"/>
      <c r="DC699" s="76"/>
      <c r="DD699" s="76"/>
      <c r="DE699" s="76"/>
      <c r="DF699" s="76"/>
      <c r="DG699" s="76"/>
      <c r="DH699" s="76"/>
      <c r="DI699" s="76"/>
      <c r="DJ699" s="34"/>
    </row>
    <row r="700" spans="1:114" s="58" customFormat="1">
      <c r="A700" s="89"/>
      <c r="B700" s="89" t="s">
        <v>58</v>
      </c>
      <c r="C700" s="89"/>
      <c r="D700" s="89">
        <v>2.4</v>
      </c>
      <c r="E700" s="89">
        <v>2.4</v>
      </c>
      <c r="F700" s="100"/>
      <c r="G700" s="101"/>
      <c r="H700" s="90"/>
      <c r="I700" s="102"/>
      <c r="J700" s="172"/>
      <c r="K700" s="89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  <c r="AA700" s="76"/>
      <c r="AB700" s="76"/>
      <c r="AC700" s="76"/>
      <c r="AD700" s="76"/>
      <c r="AE700" s="76"/>
      <c r="AF700" s="76"/>
      <c r="AG700" s="76"/>
      <c r="AH700" s="76"/>
      <c r="AI700" s="76"/>
      <c r="AJ700" s="76"/>
      <c r="AK700" s="76"/>
      <c r="AL700" s="76"/>
      <c r="AM700" s="76"/>
      <c r="AN700" s="76"/>
      <c r="AO700" s="76"/>
      <c r="AP700" s="76"/>
      <c r="AQ700" s="76"/>
      <c r="AR700" s="76"/>
      <c r="AS700" s="76"/>
      <c r="AT700" s="76"/>
      <c r="AU700" s="76"/>
      <c r="AV700" s="76"/>
      <c r="AW700" s="76"/>
      <c r="AX700" s="76"/>
      <c r="AY700" s="76"/>
      <c r="AZ700" s="76"/>
      <c r="BA700" s="76"/>
      <c r="BB700" s="76"/>
      <c r="BC700" s="76"/>
      <c r="BD700" s="76"/>
      <c r="BE700" s="76"/>
      <c r="BF700" s="76"/>
      <c r="BG700" s="76"/>
      <c r="BH700" s="76"/>
      <c r="BI700" s="76"/>
      <c r="BJ700" s="76"/>
      <c r="BK700" s="76"/>
      <c r="BL700" s="76"/>
      <c r="BM700" s="76"/>
      <c r="BN700" s="76"/>
      <c r="BO700" s="76"/>
      <c r="BP700" s="76"/>
      <c r="BQ700" s="76"/>
      <c r="BR700" s="76"/>
      <c r="BS700" s="76"/>
      <c r="BT700" s="76"/>
      <c r="BU700" s="76"/>
      <c r="BV700" s="76"/>
      <c r="BW700" s="76"/>
      <c r="BX700" s="76"/>
      <c r="BY700" s="76"/>
      <c r="BZ700" s="76"/>
      <c r="CA700" s="76"/>
      <c r="CB700" s="76"/>
      <c r="CC700" s="76"/>
      <c r="CD700" s="76"/>
      <c r="CE700" s="76"/>
      <c r="CF700" s="76"/>
      <c r="CG700" s="76"/>
      <c r="CH700" s="76"/>
      <c r="CI700" s="76"/>
      <c r="CJ700" s="76"/>
      <c r="CK700" s="76"/>
      <c r="CL700" s="76"/>
      <c r="CM700" s="76"/>
      <c r="CN700" s="76"/>
      <c r="CO700" s="76"/>
      <c r="CP700" s="76"/>
      <c r="CQ700" s="76"/>
      <c r="CR700" s="76"/>
      <c r="CS700" s="76"/>
      <c r="CT700" s="76"/>
      <c r="CU700" s="76"/>
      <c r="CV700" s="76"/>
      <c r="CW700" s="76"/>
      <c r="CX700" s="76"/>
      <c r="CY700" s="76"/>
      <c r="CZ700" s="76"/>
      <c r="DA700" s="76"/>
      <c r="DB700" s="76"/>
      <c r="DC700" s="76"/>
      <c r="DD700" s="76"/>
      <c r="DE700" s="76"/>
      <c r="DF700" s="76"/>
      <c r="DG700" s="76"/>
      <c r="DH700" s="76"/>
      <c r="DI700" s="76"/>
      <c r="DJ700" s="34"/>
    </row>
    <row r="701" spans="1:114" s="58" customFormat="1">
      <c r="A701" s="89"/>
      <c r="B701" s="89" t="s">
        <v>52</v>
      </c>
      <c r="C701" s="89"/>
      <c r="D701" s="89">
        <v>41</v>
      </c>
      <c r="E701" s="89">
        <v>41</v>
      </c>
      <c r="F701" s="100"/>
      <c r="G701" s="101"/>
      <c r="H701" s="90"/>
      <c r="I701" s="102"/>
      <c r="J701" s="172"/>
      <c r="K701" s="89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  <c r="AA701" s="76"/>
      <c r="AB701" s="76"/>
      <c r="AC701" s="76"/>
      <c r="AD701" s="76"/>
      <c r="AE701" s="76"/>
      <c r="AF701" s="76"/>
      <c r="AG701" s="76"/>
      <c r="AH701" s="76"/>
      <c r="AI701" s="76"/>
      <c r="AJ701" s="76"/>
      <c r="AK701" s="76"/>
      <c r="AL701" s="76"/>
      <c r="AM701" s="76"/>
      <c r="AN701" s="76"/>
      <c r="AO701" s="76"/>
      <c r="AP701" s="76"/>
      <c r="AQ701" s="76"/>
      <c r="AR701" s="76"/>
      <c r="AS701" s="76"/>
      <c r="AT701" s="76"/>
      <c r="AU701" s="76"/>
      <c r="AV701" s="76"/>
      <c r="AW701" s="76"/>
      <c r="AX701" s="76"/>
      <c r="AY701" s="76"/>
      <c r="AZ701" s="76"/>
      <c r="BA701" s="76"/>
      <c r="BB701" s="76"/>
      <c r="BC701" s="76"/>
      <c r="BD701" s="76"/>
      <c r="BE701" s="76"/>
      <c r="BF701" s="76"/>
      <c r="BG701" s="76"/>
      <c r="BH701" s="76"/>
      <c r="BI701" s="76"/>
      <c r="BJ701" s="76"/>
      <c r="BK701" s="76"/>
      <c r="BL701" s="76"/>
      <c r="BM701" s="76"/>
      <c r="BN701" s="76"/>
      <c r="BO701" s="76"/>
      <c r="BP701" s="76"/>
      <c r="BQ701" s="76"/>
      <c r="BR701" s="76"/>
      <c r="BS701" s="76"/>
      <c r="BT701" s="76"/>
      <c r="BU701" s="76"/>
      <c r="BV701" s="76"/>
      <c r="BW701" s="76"/>
      <c r="BX701" s="76"/>
      <c r="BY701" s="76"/>
      <c r="BZ701" s="76"/>
      <c r="CA701" s="76"/>
      <c r="CB701" s="76"/>
      <c r="CC701" s="76"/>
      <c r="CD701" s="76"/>
      <c r="CE701" s="76"/>
      <c r="CF701" s="76"/>
      <c r="CG701" s="76"/>
      <c r="CH701" s="76"/>
      <c r="CI701" s="76"/>
      <c r="CJ701" s="76"/>
      <c r="CK701" s="76"/>
      <c r="CL701" s="76"/>
      <c r="CM701" s="76"/>
      <c r="CN701" s="76"/>
      <c r="CO701" s="76"/>
      <c r="CP701" s="76"/>
      <c r="CQ701" s="76"/>
      <c r="CR701" s="76"/>
      <c r="CS701" s="76"/>
      <c r="CT701" s="76"/>
      <c r="CU701" s="76"/>
      <c r="CV701" s="76"/>
      <c r="CW701" s="76"/>
      <c r="CX701" s="76"/>
      <c r="CY701" s="76"/>
      <c r="CZ701" s="76"/>
      <c r="DA701" s="76"/>
      <c r="DB701" s="76"/>
      <c r="DC701" s="76"/>
      <c r="DD701" s="76"/>
      <c r="DE701" s="76"/>
      <c r="DF701" s="76"/>
      <c r="DG701" s="76"/>
      <c r="DH701" s="76"/>
      <c r="DI701" s="76"/>
      <c r="DJ701" s="34"/>
    </row>
    <row r="702" spans="1:114" s="58" customFormat="1">
      <c r="A702" s="89"/>
      <c r="B702" s="89" t="s">
        <v>50</v>
      </c>
      <c r="C702" s="89"/>
      <c r="D702" s="89">
        <v>0.5</v>
      </c>
      <c r="E702" s="89">
        <v>0.5</v>
      </c>
      <c r="F702" s="100"/>
      <c r="G702" s="101"/>
      <c r="H702" s="90"/>
      <c r="I702" s="102"/>
      <c r="J702" s="172"/>
      <c r="K702" s="89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  <c r="AA702" s="76"/>
      <c r="AB702" s="76"/>
      <c r="AC702" s="76"/>
      <c r="AD702" s="76"/>
      <c r="AE702" s="76"/>
      <c r="AF702" s="76"/>
      <c r="AG702" s="76"/>
      <c r="AH702" s="76"/>
      <c r="AI702" s="76"/>
      <c r="AJ702" s="76"/>
      <c r="AK702" s="76"/>
      <c r="AL702" s="76"/>
      <c r="AM702" s="76"/>
      <c r="AN702" s="76"/>
      <c r="AO702" s="76"/>
      <c r="AP702" s="76"/>
      <c r="AQ702" s="76"/>
      <c r="AR702" s="76"/>
      <c r="AS702" s="76"/>
      <c r="AT702" s="76"/>
      <c r="AU702" s="76"/>
      <c r="AV702" s="76"/>
      <c r="AW702" s="76"/>
      <c r="AX702" s="76"/>
      <c r="AY702" s="76"/>
      <c r="AZ702" s="76"/>
      <c r="BA702" s="76"/>
      <c r="BB702" s="76"/>
      <c r="BC702" s="76"/>
      <c r="BD702" s="76"/>
      <c r="BE702" s="76"/>
      <c r="BF702" s="76"/>
      <c r="BG702" s="76"/>
      <c r="BH702" s="76"/>
      <c r="BI702" s="76"/>
      <c r="BJ702" s="76"/>
      <c r="BK702" s="76"/>
      <c r="BL702" s="76"/>
      <c r="BM702" s="76"/>
      <c r="BN702" s="76"/>
      <c r="BO702" s="76"/>
      <c r="BP702" s="76"/>
      <c r="BQ702" s="76"/>
      <c r="BR702" s="76"/>
      <c r="BS702" s="76"/>
      <c r="BT702" s="76"/>
      <c r="BU702" s="76"/>
      <c r="BV702" s="76"/>
      <c r="BW702" s="76"/>
      <c r="BX702" s="76"/>
      <c r="BY702" s="76"/>
      <c r="BZ702" s="76"/>
      <c r="CA702" s="76"/>
      <c r="CB702" s="76"/>
      <c r="CC702" s="76"/>
      <c r="CD702" s="76"/>
      <c r="CE702" s="76"/>
      <c r="CF702" s="76"/>
      <c r="CG702" s="76"/>
      <c r="CH702" s="76"/>
      <c r="CI702" s="76"/>
      <c r="CJ702" s="76"/>
      <c r="CK702" s="76"/>
      <c r="CL702" s="76"/>
      <c r="CM702" s="76"/>
      <c r="CN702" s="76"/>
      <c r="CO702" s="76"/>
      <c r="CP702" s="76"/>
      <c r="CQ702" s="76"/>
      <c r="CR702" s="76"/>
      <c r="CS702" s="76"/>
      <c r="CT702" s="76"/>
      <c r="CU702" s="76"/>
      <c r="CV702" s="76"/>
      <c r="CW702" s="76"/>
      <c r="CX702" s="76"/>
      <c r="CY702" s="76"/>
      <c r="CZ702" s="76"/>
      <c r="DA702" s="76"/>
      <c r="DB702" s="76"/>
      <c r="DC702" s="76"/>
      <c r="DD702" s="76"/>
      <c r="DE702" s="76"/>
      <c r="DF702" s="76"/>
      <c r="DG702" s="76"/>
      <c r="DH702" s="76"/>
      <c r="DI702" s="76"/>
      <c r="DJ702" s="34"/>
    </row>
    <row r="703" spans="1:114" s="58" customFormat="1">
      <c r="A703" s="89"/>
      <c r="B703" s="89" t="s">
        <v>110</v>
      </c>
      <c r="C703" s="89"/>
      <c r="D703" s="89">
        <v>1.07</v>
      </c>
      <c r="E703" s="89">
        <v>0.9</v>
      </c>
      <c r="F703" s="100"/>
      <c r="G703" s="101"/>
      <c r="H703" s="90"/>
      <c r="I703" s="102"/>
      <c r="J703" s="172"/>
      <c r="K703" s="89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  <c r="AA703" s="76"/>
      <c r="AB703" s="76"/>
      <c r="AC703" s="76"/>
      <c r="AD703" s="76"/>
      <c r="AE703" s="76"/>
      <c r="AF703" s="76"/>
      <c r="AG703" s="76"/>
      <c r="AH703" s="76"/>
      <c r="AI703" s="76"/>
      <c r="AJ703" s="76"/>
      <c r="AK703" s="76"/>
      <c r="AL703" s="76"/>
      <c r="AM703" s="76"/>
      <c r="AN703" s="76"/>
      <c r="AO703" s="76"/>
      <c r="AP703" s="76"/>
      <c r="AQ703" s="76"/>
      <c r="AR703" s="76"/>
      <c r="AS703" s="76"/>
      <c r="AT703" s="76"/>
      <c r="AU703" s="76"/>
      <c r="AV703" s="76"/>
      <c r="AW703" s="76"/>
      <c r="AX703" s="76"/>
      <c r="AY703" s="76"/>
      <c r="AZ703" s="76"/>
      <c r="BA703" s="76"/>
      <c r="BB703" s="76"/>
      <c r="BC703" s="76"/>
      <c r="BD703" s="76"/>
      <c r="BE703" s="76"/>
      <c r="BF703" s="76"/>
      <c r="BG703" s="76"/>
      <c r="BH703" s="76"/>
      <c r="BI703" s="76"/>
      <c r="BJ703" s="76"/>
      <c r="BK703" s="76"/>
      <c r="BL703" s="76"/>
      <c r="BM703" s="76"/>
      <c r="BN703" s="76"/>
      <c r="BO703" s="76"/>
      <c r="BP703" s="76"/>
      <c r="BQ703" s="76"/>
      <c r="BR703" s="76"/>
      <c r="BS703" s="76"/>
      <c r="BT703" s="76"/>
      <c r="BU703" s="76"/>
      <c r="BV703" s="76"/>
      <c r="BW703" s="76"/>
      <c r="BX703" s="76"/>
      <c r="BY703" s="76"/>
      <c r="BZ703" s="76"/>
      <c r="CA703" s="76"/>
      <c r="CB703" s="76"/>
      <c r="CC703" s="76"/>
      <c r="CD703" s="76"/>
      <c r="CE703" s="76"/>
      <c r="CF703" s="76"/>
      <c r="CG703" s="76"/>
      <c r="CH703" s="76"/>
      <c r="CI703" s="76"/>
      <c r="CJ703" s="76"/>
      <c r="CK703" s="76"/>
      <c r="CL703" s="76"/>
      <c r="CM703" s="76"/>
      <c r="CN703" s="76"/>
      <c r="CO703" s="76"/>
      <c r="CP703" s="76"/>
      <c r="CQ703" s="76"/>
      <c r="CR703" s="76"/>
      <c r="CS703" s="76"/>
      <c r="CT703" s="76"/>
      <c r="CU703" s="76"/>
      <c r="CV703" s="76"/>
      <c r="CW703" s="76"/>
      <c r="CX703" s="76"/>
      <c r="CY703" s="76"/>
      <c r="CZ703" s="76"/>
      <c r="DA703" s="76"/>
      <c r="DB703" s="76"/>
      <c r="DC703" s="76"/>
      <c r="DD703" s="76"/>
      <c r="DE703" s="76"/>
      <c r="DF703" s="76"/>
      <c r="DG703" s="76"/>
      <c r="DH703" s="76"/>
      <c r="DI703" s="76"/>
      <c r="DJ703" s="34"/>
    </row>
    <row r="704" spans="1:114" s="58" customFormat="1">
      <c r="A704" s="89"/>
      <c r="B704" s="89" t="s">
        <v>187</v>
      </c>
      <c r="C704" s="89"/>
      <c r="D704" s="89">
        <v>3.99</v>
      </c>
      <c r="E704" s="89">
        <v>3</v>
      </c>
      <c r="F704" s="100"/>
      <c r="G704" s="101"/>
      <c r="H704" s="90"/>
      <c r="I704" s="102"/>
      <c r="J704" s="172"/>
      <c r="K704" s="89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  <c r="AA704" s="76"/>
      <c r="AB704" s="76"/>
      <c r="AC704" s="76"/>
      <c r="AD704" s="76"/>
      <c r="AE704" s="76"/>
      <c r="AF704" s="76"/>
      <c r="AG704" s="76"/>
      <c r="AH704" s="76"/>
      <c r="AI704" s="76"/>
      <c r="AJ704" s="76"/>
      <c r="AK704" s="76"/>
      <c r="AL704" s="76"/>
      <c r="AM704" s="76"/>
      <c r="AN704" s="76"/>
      <c r="AO704" s="76"/>
      <c r="AP704" s="76"/>
      <c r="AQ704" s="76"/>
      <c r="AR704" s="76"/>
      <c r="AS704" s="76"/>
      <c r="AT704" s="76"/>
      <c r="AU704" s="76"/>
      <c r="AV704" s="76"/>
      <c r="AW704" s="76"/>
      <c r="AX704" s="76"/>
      <c r="AY704" s="76"/>
      <c r="AZ704" s="76"/>
      <c r="BA704" s="76"/>
      <c r="BB704" s="76"/>
      <c r="BC704" s="76"/>
      <c r="BD704" s="76"/>
      <c r="BE704" s="76"/>
      <c r="BF704" s="76"/>
      <c r="BG704" s="76"/>
      <c r="BH704" s="76"/>
      <c r="BI704" s="76"/>
      <c r="BJ704" s="76"/>
      <c r="BK704" s="76"/>
      <c r="BL704" s="76"/>
      <c r="BM704" s="76"/>
      <c r="BN704" s="76"/>
      <c r="BO704" s="76"/>
      <c r="BP704" s="76"/>
      <c r="BQ704" s="76"/>
      <c r="BR704" s="76"/>
      <c r="BS704" s="76"/>
      <c r="BT704" s="76"/>
      <c r="BU704" s="76"/>
      <c r="BV704" s="76"/>
      <c r="BW704" s="76"/>
      <c r="BX704" s="76"/>
      <c r="BY704" s="76"/>
      <c r="BZ704" s="76"/>
      <c r="CA704" s="76"/>
      <c r="CB704" s="76"/>
      <c r="CC704" s="76"/>
      <c r="CD704" s="76"/>
      <c r="CE704" s="76"/>
      <c r="CF704" s="76"/>
      <c r="CG704" s="76"/>
      <c r="CH704" s="76"/>
      <c r="CI704" s="76"/>
      <c r="CJ704" s="76"/>
      <c r="CK704" s="76"/>
      <c r="CL704" s="76"/>
      <c r="CM704" s="76"/>
      <c r="CN704" s="76"/>
      <c r="CO704" s="76"/>
      <c r="CP704" s="76"/>
      <c r="CQ704" s="76"/>
      <c r="CR704" s="76"/>
      <c r="CS704" s="76"/>
      <c r="CT704" s="76"/>
      <c r="CU704" s="76"/>
      <c r="CV704" s="76"/>
      <c r="CW704" s="76"/>
      <c r="CX704" s="76"/>
      <c r="CY704" s="76"/>
      <c r="CZ704" s="76"/>
      <c r="DA704" s="76"/>
      <c r="DB704" s="76"/>
      <c r="DC704" s="76"/>
      <c r="DD704" s="76"/>
      <c r="DE704" s="76"/>
      <c r="DF704" s="76"/>
      <c r="DG704" s="76"/>
      <c r="DH704" s="76"/>
      <c r="DI704" s="76"/>
      <c r="DJ704" s="34"/>
    </row>
    <row r="705" spans="1:114" s="58" customFormat="1">
      <c r="A705" s="89"/>
      <c r="B705" s="89" t="s">
        <v>39</v>
      </c>
      <c r="C705" s="89"/>
      <c r="D705" s="89">
        <v>0.8</v>
      </c>
      <c r="E705" s="89">
        <v>0.8</v>
      </c>
      <c r="F705" s="100"/>
      <c r="G705" s="101"/>
      <c r="H705" s="90"/>
      <c r="I705" s="102"/>
      <c r="J705" s="172"/>
      <c r="K705" s="89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  <c r="AA705" s="76"/>
      <c r="AB705" s="76"/>
      <c r="AC705" s="76"/>
      <c r="AD705" s="76"/>
      <c r="AE705" s="76"/>
      <c r="AF705" s="76"/>
      <c r="AG705" s="76"/>
      <c r="AH705" s="76"/>
      <c r="AI705" s="76"/>
      <c r="AJ705" s="76"/>
      <c r="AK705" s="76"/>
      <c r="AL705" s="76"/>
      <c r="AM705" s="76"/>
      <c r="AN705" s="76"/>
      <c r="AO705" s="76"/>
      <c r="AP705" s="76"/>
      <c r="AQ705" s="76"/>
      <c r="AR705" s="76"/>
      <c r="AS705" s="76"/>
      <c r="AT705" s="76"/>
      <c r="AU705" s="76"/>
      <c r="AV705" s="76"/>
      <c r="AW705" s="76"/>
      <c r="AX705" s="76"/>
      <c r="AY705" s="76"/>
      <c r="AZ705" s="76"/>
      <c r="BA705" s="76"/>
      <c r="BB705" s="76"/>
      <c r="BC705" s="76"/>
      <c r="BD705" s="76"/>
      <c r="BE705" s="76"/>
      <c r="BF705" s="76"/>
      <c r="BG705" s="76"/>
      <c r="BH705" s="76"/>
      <c r="BI705" s="76"/>
      <c r="BJ705" s="76"/>
      <c r="BK705" s="76"/>
      <c r="BL705" s="76"/>
      <c r="BM705" s="76"/>
      <c r="BN705" s="76"/>
      <c r="BO705" s="76"/>
      <c r="BP705" s="76"/>
      <c r="BQ705" s="76"/>
      <c r="BR705" s="76"/>
      <c r="BS705" s="76"/>
      <c r="BT705" s="76"/>
      <c r="BU705" s="76"/>
      <c r="BV705" s="76"/>
      <c r="BW705" s="76"/>
      <c r="BX705" s="76"/>
      <c r="BY705" s="76"/>
      <c r="BZ705" s="76"/>
      <c r="CA705" s="76"/>
      <c r="CB705" s="76"/>
      <c r="CC705" s="76"/>
      <c r="CD705" s="76"/>
      <c r="CE705" s="76"/>
      <c r="CF705" s="76"/>
      <c r="CG705" s="76"/>
      <c r="CH705" s="76"/>
      <c r="CI705" s="76"/>
      <c r="CJ705" s="76"/>
      <c r="CK705" s="76"/>
      <c r="CL705" s="76"/>
      <c r="CM705" s="76"/>
      <c r="CN705" s="76"/>
      <c r="CO705" s="76"/>
      <c r="CP705" s="76"/>
      <c r="CQ705" s="76"/>
      <c r="CR705" s="76"/>
      <c r="CS705" s="76"/>
      <c r="CT705" s="76"/>
      <c r="CU705" s="76"/>
      <c r="CV705" s="76"/>
      <c r="CW705" s="76"/>
      <c r="CX705" s="76"/>
      <c r="CY705" s="76"/>
      <c r="CZ705" s="76"/>
      <c r="DA705" s="76"/>
      <c r="DB705" s="76"/>
      <c r="DC705" s="76"/>
      <c r="DD705" s="76"/>
      <c r="DE705" s="76"/>
      <c r="DF705" s="76"/>
      <c r="DG705" s="76"/>
      <c r="DH705" s="76"/>
      <c r="DI705" s="76"/>
      <c r="DJ705" s="34"/>
    </row>
    <row r="706" spans="1:114" s="26" customFormat="1">
      <c r="A706" s="136" t="s">
        <v>308</v>
      </c>
      <c r="B706" s="81"/>
      <c r="C706" s="82" t="s">
        <v>259</v>
      </c>
      <c r="D706" s="87"/>
      <c r="E706" s="82"/>
      <c r="F706" s="86">
        <v>1.0999999999999999E-2</v>
      </c>
      <c r="G706" s="82">
        <v>1E-3</v>
      </c>
      <c r="H706" s="87">
        <v>5.1680000000000001</v>
      </c>
      <c r="I706" s="86">
        <v>21</v>
      </c>
      <c r="J706" s="132" t="s">
        <v>299</v>
      </c>
      <c r="K706" s="89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  <c r="AA706" s="71"/>
      <c r="AB706" s="71"/>
      <c r="AC706" s="71"/>
      <c r="AD706" s="71"/>
      <c r="AE706" s="71"/>
      <c r="AF706" s="71"/>
      <c r="AG706" s="71"/>
      <c r="AH706" s="71"/>
      <c r="AI706" s="71"/>
      <c r="AJ706" s="71"/>
      <c r="AK706" s="71"/>
      <c r="AL706" s="71"/>
      <c r="AM706" s="71"/>
      <c r="AN706" s="71"/>
      <c r="AO706" s="71"/>
      <c r="AP706" s="71"/>
      <c r="AQ706" s="71"/>
      <c r="AR706" s="71"/>
      <c r="AS706" s="71"/>
      <c r="AT706" s="71"/>
      <c r="AU706" s="71"/>
      <c r="AV706" s="71"/>
      <c r="AW706" s="71"/>
      <c r="AX706" s="71"/>
      <c r="AY706" s="71"/>
      <c r="AZ706" s="71"/>
      <c r="BA706" s="71"/>
      <c r="BB706" s="71"/>
      <c r="BC706" s="71"/>
      <c r="BD706" s="71"/>
      <c r="BE706" s="71"/>
      <c r="BF706" s="71"/>
      <c r="BG706" s="71"/>
      <c r="BH706" s="71"/>
      <c r="BI706" s="71"/>
      <c r="BJ706" s="71"/>
      <c r="BK706" s="71"/>
      <c r="BL706" s="71"/>
      <c r="BM706" s="71"/>
      <c r="BN706" s="71"/>
      <c r="BO706" s="71"/>
      <c r="BP706" s="71"/>
      <c r="BQ706" s="71"/>
      <c r="BR706" s="71"/>
      <c r="BS706" s="71"/>
      <c r="BT706" s="71"/>
      <c r="BU706" s="71"/>
      <c r="BV706" s="71"/>
      <c r="BW706" s="71"/>
      <c r="BX706" s="71"/>
      <c r="BY706" s="71"/>
      <c r="BZ706" s="71"/>
      <c r="CA706" s="71"/>
      <c r="CB706" s="71"/>
      <c r="CC706" s="71"/>
      <c r="CD706" s="71"/>
      <c r="CE706" s="71"/>
      <c r="CF706" s="71"/>
      <c r="CG706" s="71"/>
      <c r="CH706" s="71"/>
      <c r="CI706" s="71"/>
      <c r="CJ706" s="71"/>
      <c r="CK706" s="71"/>
      <c r="CL706" s="71"/>
      <c r="CM706" s="71"/>
      <c r="CN706" s="71"/>
      <c r="CO706" s="71"/>
      <c r="CP706" s="71"/>
      <c r="CQ706" s="71"/>
      <c r="CR706" s="71"/>
      <c r="CS706" s="71"/>
      <c r="CT706" s="71"/>
      <c r="CU706" s="71"/>
      <c r="CV706" s="71"/>
      <c r="CW706" s="71"/>
      <c r="CX706" s="71"/>
      <c r="CY706" s="71"/>
      <c r="CZ706" s="71"/>
      <c r="DA706" s="71"/>
      <c r="DB706" s="71"/>
      <c r="DC706" s="71"/>
      <c r="DD706" s="71"/>
      <c r="DE706" s="71"/>
      <c r="DF706" s="71"/>
      <c r="DG706" s="71"/>
      <c r="DH706" s="71"/>
      <c r="DI706" s="71"/>
    </row>
    <row r="707" spans="1:114" s="26" customFormat="1">
      <c r="A707" s="136"/>
      <c r="B707" s="81" t="s">
        <v>300</v>
      </c>
      <c r="C707" s="82"/>
      <c r="D707" s="87">
        <v>2.7</v>
      </c>
      <c r="E707" s="82">
        <v>2.7</v>
      </c>
      <c r="F707" s="86"/>
      <c r="G707" s="82"/>
      <c r="H707" s="87"/>
      <c r="I707" s="86"/>
      <c r="J707" s="132"/>
      <c r="K707" s="89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  <c r="AC707" s="71"/>
      <c r="AD707" s="71"/>
      <c r="AE707" s="71"/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  <c r="BE707" s="71"/>
      <c r="BF707" s="71"/>
      <c r="BG707" s="71"/>
      <c r="BH707" s="71"/>
      <c r="BI707" s="71"/>
      <c r="BJ707" s="71"/>
      <c r="BK707" s="71"/>
      <c r="BL707" s="71"/>
      <c r="BM707" s="71"/>
      <c r="BN707" s="71"/>
      <c r="BO707" s="71"/>
      <c r="BP707" s="71"/>
      <c r="BQ707" s="71"/>
      <c r="BR707" s="71"/>
      <c r="BS707" s="71"/>
      <c r="BT707" s="71"/>
      <c r="BU707" s="71"/>
      <c r="BV707" s="71"/>
      <c r="BW707" s="71"/>
      <c r="BX707" s="71"/>
      <c r="BY707" s="71"/>
      <c r="BZ707" s="71"/>
      <c r="CA707" s="71"/>
      <c r="CB707" s="71"/>
      <c r="CC707" s="71"/>
      <c r="CD707" s="71"/>
      <c r="CE707" s="71"/>
      <c r="CF707" s="71"/>
      <c r="CG707" s="71"/>
      <c r="CH707" s="71"/>
      <c r="CI707" s="71"/>
      <c r="CJ707" s="71"/>
      <c r="CK707" s="71"/>
      <c r="CL707" s="71"/>
      <c r="CM707" s="71"/>
      <c r="CN707" s="71"/>
      <c r="CO707" s="71"/>
      <c r="CP707" s="71"/>
      <c r="CQ707" s="71"/>
      <c r="CR707" s="71"/>
      <c r="CS707" s="71"/>
      <c r="CT707" s="71"/>
      <c r="CU707" s="71"/>
      <c r="CV707" s="71"/>
      <c r="CW707" s="71"/>
      <c r="CX707" s="71"/>
      <c r="CY707" s="71"/>
      <c r="CZ707" s="71"/>
      <c r="DA707" s="71"/>
      <c r="DB707" s="71"/>
      <c r="DC707" s="71"/>
      <c r="DD707" s="71"/>
      <c r="DE707" s="71"/>
      <c r="DF707" s="71"/>
      <c r="DG707" s="71"/>
      <c r="DH707" s="71"/>
      <c r="DI707" s="71"/>
    </row>
    <row r="708" spans="1:114" s="26" customFormat="1">
      <c r="A708" s="136"/>
      <c r="B708" s="81" t="s">
        <v>18</v>
      </c>
      <c r="C708" s="82"/>
      <c r="D708" s="87">
        <v>5</v>
      </c>
      <c r="E708" s="82">
        <v>5</v>
      </c>
      <c r="F708" s="86"/>
      <c r="G708" s="82"/>
      <c r="H708" s="86"/>
      <c r="I708" s="86"/>
      <c r="J708" s="132"/>
      <c r="K708" s="89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  <c r="AA708" s="71"/>
      <c r="AB708" s="71"/>
      <c r="AC708" s="71"/>
      <c r="AD708" s="71"/>
      <c r="AE708" s="71"/>
      <c r="AF708" s="71"/>
      <c r="AG708" s="71"/>
      <c r="AH708" s="71"/>
      <c r="AI708" s="71"/>
      <c r="AJ708" s="71"/>
      <c r="AK708" s="71"/>
      <c r="AL708" s="71"/>
      <c r="AM708" s="71"/>
      <c r="AN708" s="71"/>
      <c r="AO708" s="71"/>
      <c r="AP708" s="71"/>
      <c r="AQ708" s="71"/>
      <c r="AR708" s="71"/>
      <c r="AS708" s="71"/>
      <c r="AT708" s="71"/>
      <c r="AU708" s="71"/>
      <c r="AV708" s="71"/>
      <c r="AW708" s="71"/>
      <c r="AX708" s="71"/>
      <c r="AY708" s="71"/>
      <c r="AZ708" s="71"/>
      <c r="BA708" s="71"/>
      <c r="BB708" s="71"/>
      <c r="BC708" s="71"/>
      <c r="BD708" s="71"/>
      <c r="BE708" s="71"/>
      <c r="BF708" s="71"/>
      <c r="BG708" s="71"/>
      <c r="BH708" s="71"/>
      <c r="BI708" s="71"/>
      <c r="BJ708" s="71"/>
      <c r="BK708" s="71"/>
      <c r="BL708" s="71"/>
      <c r="BM708" s="71"/>
      <c r="BN708" s="71"/>
      <c r="BO708" s="71"/>
      <c r="BP708" s="71"/>
      <c r="BQ708" s="71"/>
      <c r="BR708" s="71"/>
      <c r="BS708" s="71"/>
      <c r="BT708" s="71"/>
      <c r="BU708" s="71"/>
      <c r="BV708" s="71"/>
      <c r="BW708" s="71"/>
      <c r="BX708" s="71"/>
      <c r="BY708" s="71"/>
      <c r="BZ708" s="71"/>
      <c r="CA708" s="71"/>
      <c r="CB708" s="71"/>
      <c r="CC708" s="71"/>
      <c r="CD708" s="71"/>
      <c r="CE708" s="71"/>
      <c r="CF708" s="71"/>
      <c r="CG708" s="71"/>
      <c r="CH708" s="71"/>
      <c r="CI708" s="71"/>
      <c r="CJ708" s="71"/>
      <c r="CK708" s="71"/>
      <c r="CL708" s="71"/>
      <c r="CM708" s="71"/>
      <c r="CN708" s="71"/>
      <c r="CO708" s="71"/>
      <c r="CP708" s="71"/>
      <c r="CQ708" s="71"/>
      <c r="CR708" s="71"/>
      <c r="CS708" s="71"/>
      <c r="CT708" s="71"/>
      <c r="CU708" s="71"/>
      <c r="CV708" s="71"/>
      <c r="CW708" s="71"/>
      <c r="CX708" s="71"/>
      <c r="CY708" s="71"/>
      <c r="CZ708" s="71"/>
      <c r="DA708" s="71"/>
      <c r="DB708" s="71"/>
      <c r="DC708" s="71"/>
      <c r="DD708" s="71"/>
      <c r="DE708" s="71"/>
      <c r="DF708" s="71"/>
      <c r="DG708" s="71"/>
      <c r="DH708" s="71"/>
      <c r="DI708" s="71"/>
    </row>
    <row r="709" spans="1:114" s="26" customFormat="1">
      <c r="A709" s="136"/>
      <c r="B709" s="81" t="s">
        <v>17</v>
      </c>
      <c r="C709" s="82"/>
      <c r="D709" s="82">
        <v>180</v>
      </c>
      <c r="E709" s="82">
        <v>180</v>
      </c>
      <c r="F709" s="82"/>
      <c r="G709" s="87"/>
      <c r="H709" s="82"/>
      <c r="I709" s="87"/>
      <c r="J709" s="132"/>
      <c r="K709" s="89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  <c r="AA709" s="71"/>
      <c r="AB709" s="71"/>
      <c r="AC709" s="71"/>
      <c r="AD709" s="71"/>
      <c r="AE709" s="71"/>
      <c r="AF709" s="71"/>
      <c r="AG709" s="71"/>
      <c r="AH709" s="71"/>
      <c r="AI709" s="71"/>
      <c r="AJ709" s="71"/>
      <c r="AK709" s="71"/>
      <c r="AL709" s="71"/>
      <c r="AM709" s="71"/>
      <c r="AN709" s="71"/>
      <c r="AO709" s="71"/>
      <c r="AP709" s="71"/>
      <c r="AQ709" s="71"/>
      <c r="AR709" s="71"/>
      <c r="AS709" s="71"/>
      <c r="AT709" s="71"/>
      <c r="AU709" s="71"/>
      <c r="AV709" s="71"/>
      <c r="AW709" s="71"/>
      <c r="AX709" s="71"/>
      <c r="AY709" s="71"/>
      <c r="AZ709" s="71"/>
      <c r="BA709" s="71"/>
      <c r="BB709" s="71"/>
      <c r="BC709" s="71"/>
      <c r="BD709" s="71"/>
      <c r="BE709" s="71"/>
      <c r="BF709" s="71"/>
      <c r="BG709" s="71"/>
      <c r="BH709" s="71"/>
      <c r="BI709" s="71"/>
      <c r="BJ709" s="71"/>
      <c r="BK709" s="71"/>
      <c r="BL709" s="71"/>
      <c r="BM709" s="71"/>
      <c r="BN709" s="71"/>
      <c r="BO709" s="71"/>
      <c r="BP709" s="71"/>
      <c r="BQ709" s="71"/>
      <c r="BR709" s="71"/>
      <c r="BS709" s="71"/>
      <c r="BT709" s="71"/>
      <c r="BU709" s="71"/>
      <c r="BV709" s="71"/>
      <c r="BW709" s="71"/>
      <c r="BX709" s="71"/>
      <c r="BY709" s="71"/>
      <c r="BZ709" s="71"/>
      <c r="CA709" s="71"/>
      <c r="CB709" s="71"/>
      <c r="CC709" s="71"/>
      <c r="CD709" s="71"/>
      <c r="CE709" s="71"/>
      <c r="CF709" s="71"/>
      <c r="CG709" s="71"/>
      <c r="CH709" s="71"/>
      <c r="CI709" s="71"/>
      <c r="CJ709" s="71"/>
      <c r="CK709" s="71"/>
      <c r="CL709" s="71"/>
      <c r="CM709" s="71"/>
      <c r="CN709" s="71"/>
      <c r="CO709" s="71"/>
      <c r="CP709" s="71"/>
      <c r="CQ709" s="71"/>
      <c r="CR709" s="71"/>
      <c r="CS709" s="71"/>
      <c r="CT709" s="71"/>
      <c r="CU709" s="71"/>
      <c r="CV709" s="71"/>
      <c r="CW709" s="71"/>
      <c r="CX709" s="71"/>
      <c r="CY709" s="71"/>
      <c r="CZ709" s="71"/>
      <c r="DA709" s="71"/>
      <c r="DB709" s="71"/>
      <c r="DC709" s="71"/>
      <c r="DD709" s="71"/>
      <c r="DE709" s="71"/>
      <c r="DF709" s="71"/>
      <c r="DG709" s="71"/>
      <c r="DH709" s="71"/>
      <c r="DI709" s="71"/>
    </row>
    <row r="710" spans="1:114" ht="15.75" thickBot="1">
      <c r="A710" s="136" t="s">
        <v>38</v>
      </c>
      <c r="C710" s="82">
        <v>20</v>
      </c>
      <c r="D710" s="84">
        <v>20</v>
      </c>
      <c r="E710" s="84">
        <v>20</v>
      </c>
      <c r="F710" s="84">
        <v>1.52</v>
      </c>
      <c r="G710" s="83">
        <v>0.16</v>
      </c>
      <c r="H710" s="84">
        <v>9.84</v>
      </c>
      <c r="I710" s="83">
        <v>47</v>
      </c>
      <c r="J710" s="132"/>
    </row>
    <row r="711" spans="1:114" ht="15.75" thickBot="1">
      <c r="A711" s="149" t="s">
        <v>26</v>
      </c>
      <c r="B711" s="150"/>
      <c r="C711" s="151">
        <v>510</v>
      </c>
      <c r="D711" s="168"/>
      <c r="E711" s="133"/>
      <c r="F711" s="134">
        <f>SUM(F676:F710)</f>
        <v>17.000999999999998</v>
      </c>
      <c r="G711" s="134">
        <f t="shared" ref="G711:I711" si="11">SUM(G676:G710)</f>
        <v>18.611000000000001</v>
      </c>
      <c r="H711" s="134">
        <f t="shared" si="11"/>
        <v>74.50800000000001</v>
      </c>
      <c r="I711" s="134">
        <f t="shared" si="11"/>
        <v>536.1</v>
      </c>
      <c r="J711" s="125"/>
    </row>
    <row r="712" spans="1:114" ht="15.75" thickBot="1">
      <c r="A712" s="186" t="s">
        <v>60</v>
      </c>
      <c r="B712" s="164"/>
      <c r="C712" s="165">
        <f>C639+C642+C674+C711</f>
        <v>1647.5</v>
      </c>
      <c r="D712" s="184"/>
      <c r="E712" s="166"/>
      <c r="F712" s="187">
        <f>F643+F674+F711</f>
        <v>49.811</v>
      </c>
      <c r="G712" s="187">
        <f>G643+G674+G711</f>
        <v>54.090999999999994</v>
      </c>
      <c r="H712" s="187">
        <f>H643+H674+H711</f>
        <v>225.92800000000003</v>
      </c>
      <c r="I712" s="187">
        <f>I643+I674+I711</f>
        <v>1592.3000000000002</v>
      </c>
      <c r="J712" s="135"/>
    </row>
    <row r="713" spans="1:114" ht="15.75" thickBot="1">
      <c r="A713" s="81" t="s">
        <v>116</v>
      </c>
      <c r="I713" s="184"/>
      <c r="J713" s="164"/>
    </row>
    <row r="714" spans="1:114" ht="22.5" customHeight="1">
      <c r="A714" s="242" t="s">
        <v>234</v>
      </c>
      <c r="B714" s="243"/>
      <c r="C714" s="244" t="s">
        <v>230</v>
      </c>
      <c r="D714" s="124" t="s">
        <v>3</v>
      </c>
      <c r="E714" s="123" t="s">
        <v>3</v>
      </c>
      <c r="F714" s="471" t="s">
        <v>231</v>
      </c>
      <c r="G714" s="472"/>
      <c r="H714" s="473"/>
      <c r="I714" s="124" t="s">
        <v>4</v>
      </c>
      <c r="J714" s="125" t="s">
        <v>232</v>
      </c>
    </row>
    <row r="715" spans="1:114" ht="15.75" thickBot="1">
      <c r="A715" s="246" t="s">
        <v>233</v>
      </c>
      <c r="B715" s="247"/>
      <c r="C715" s="248"/>
      <c r="D715" s="127" t="s">
        <v>5</v>
      </c>
      <c r="E715" s="128" t="s">
        <v>5</v>
      </c>
      <c r="F715" s="129"/>
      <c r="G715" s="130"/>
      <c r="H715" s="131"/>
      <c r="I715" s="127" t="s">
        <v>6</v>
      </c>
      <c r="J715" s="132"/>
    </row>
    <row r="716" spans="1:114" ht="15.75" thickBot="1">
      <c r="A716" s="249"/>
      <c r="B716" s="250"/>
      <c r="C716" s="251"/>
      <c r="D716" s="133" t="s">
        <v>7</v>
      </c>
      <c r="E716" s="133" t="s">
        <v>8</v>
      </c>
      <c r="F716" s="133" t="s">
        <v>9</v>
      </c>
      <c r="G716" s="133" t="s">
        <v>10</v>
      </c>
      <c r="H716" s="134" t="s">
        <v>11</v>
      </c>
      <c r="I716" s="134" t="s">
        <v>12</v>
      </c>
      <c r="J716" s="135"/>
    </row>
    <row r="717" spans="1:114">
      <c r="A717" s="153"/>
      <c r="B717" s="154" t="s">
        <v>13</v>
      </c>
      <c r="C717" s="155"/>
      <c r="D717" s="156"/>
      <c r="E717" s="157"/>
      <c r="F717" s="124"/>
      <c r="G717" s="123"/>
      <c r="H717" s="156"/>
      <c r="I717" s="124"/>
      <c r="J717" s="125"/>
    </row>
    <row r="718" spans="1:114" s="26" customFormat="1">
      <c r="A718" s="136" t="s">
        <v>184</v>
      </c>
      <c r="B718" s="162"/>
      <c r="C718" s="141" t="s">
        <v>395</v>
      </c>
      <c r="D718" s="142"/>
      <c r="E718" s="84"/>
      <c r="F718" s="238">
        <v>8</v>
      </c>
      <c r="G718" s="238">
        <v>7.8</v>
      </c>
      <c r="H718" s="238">
        <v>19</v>
      </c>
      <c r="I718" s="238">
        <v>194</v>
      </c>
      <c r="J718" s="132" t="s">
        <v>87</v>
      </c>
      <c r="K718" s="89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  <c r="AA718" s="71"/>
      <c r="AB718" s="71"/>
      <c r="AC718" s="71"/>
      <c r="AD718" s="71"/>
      <c r="AE718" s="71"/>
      <c r="AF718" s="71"/>
      <c r="AG718" s="71"/>
      <c r="AH718" s="71"/>
      <c r="AI718" s="71"/>
      <c r="AJ718" s="71"/>
      <c r="AK718" s="71"/>
      <c r="AL718" s="71"/>
      <c r="AM718" s="71"/>
      <c r="AN718" s="71"/>
      <c r="AO718" s="71"/>
      <c r="AP718" s="71"/>
      <c r="AQ718" s="71"/>
      <c r="AR718" s="71"/>
      <c r="AS718" s="71"/>
      <c r="AT718" s="71"/>
      <c r="AU718" s="71"/>
      <c r="AV718" s="71"/>
      <c r="AW718" s="71"/>
      <c r="AX718" s="71"/>
      <c r="AY718" s="71"/>
      <c r="AZ718" s="71"/>
      <c r="BA718" s="71"/>
      <c r="BB718" s="71"/>
      <c r="BC718" s="71"/>
      <c r="BD718" s="71"/>
      <c r="BE718" s="71"/>
      <c r="BF718" s="71"/>
      <c r="BG718" s="71"/>
      <c r="BH718" s="71"/>
      <c r="BI718" s="71"/>
      <c r="BJ718" s="71"/>
      <c r="BK718" s="71"/>
      <c r="BL718" s="71"/>
      <c r="BM718" s="71"/>
      <c r="BN718" s="71"/>
      <c r="BO718" s="71"/>
      <c r="BP718" s="71"/>
      <c r="BQ718" s="71"/>
      <c r="BR718" s="71"/>
      <c r="BS718" s="71"/>
      <c r="BT718" s="71"/>
      <c r="BU718" s="71"/>
      <c r="BV718" s="71"/>
      <c r="BW718" s="71"/>
      <c r="BX718" s="71"/>
      <c r="BY718" s="71"/>
      <c r="BZ718" s="71"/>
      <c r="CA718" s="71"/>
      <c r="CB718" s="71"/>
      <c r="CC718" s="71"/>
      <c r="CD718" s="71"/>
      <c r="CE718" s="71"/>
      <c r="CF718" s="71"/>
      <c r="CG718" s="71"/>
      <c r="CH718" s="71"/>
      <c r="CI718" s="71"/>
      <c r="CJ718" s="71"/>
      <c r="CK718" s="71"/>
      <c r="CL718" s="71"/>
      <c r="CM718" s="71"/>
      <c r="CN718" s="71"/>
      <c r="CO718" s="71"/>
      <c r="CP718" s="71"/>
      <c r="CQ718" s="71"/>
      <c r="CR718" s="71"/>
      <c r="CS718" s="71"/>
      <c r="CT718" s="71"/>
      <c r="CU718" s="71"/>
      <c r="CV718" s="71"/>
      <c r="CW718" s="71"/>
      <c r="CX718" s="71"/>
      <c r="CY718" s="71"/>
      <c r="CZ718" s="71"/>
      <c r="DA718" s="71"/>
      <c r="DB718" s="71"/>
      <c r="DC718" s="71"/>
      <c r="DD718" s="71"/>
      <c r="DE718" s="71"/>
      <c r="DF718" s="71"/>
      <c r="DG718" s="71"/>
      <c r="DH718" s="71"/>
      <c r="DI718" s="71"/>
    </row>
    <row r="719" spans="1:114" s="26" customFormat="1">
      <c r="A719" s="136"/>
      <c r="B719" s="197" t="s">
        <v>15</v>
      </c>
      <c r="C719" s="141"/>
      <c r="D719" s="137">
        <v>25</v>
      </c>
      <c r="E719" s="84">
        <v>25</v>
      </c>
      <c r="F719" s="137"/>
      <c r="G719" s="137"/>
      <c r="H719" s="137"/>
      <c r="I719" s="137"/>
      <c r="J719" s="132"/>
      <c r="K719" s="89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  <c r="AA719" s="71"/>
      <c r="AB719" s="71"/>
      <c r="AC719" s="71"/>
      <c r="AD719" s="71"/>
      <c r="AE719" s="71"/>
      <c r="AF719" s="71"/>
      <c r="AG719" s="71"/>
      <c r="AH719" s="71"/>
      <c r="AI719" s="71"/>
      <c r="AJ719" s="71"/>
      <c r="AK719" s="71"/>
      <c r="AL719" s="71"/>
      <c r="AM719" s="71"/>
      <c r="AN719" s="71"/>
      <c r="AO719" s="71"/>
      <c r="AP719" s="71"/>
      <c r="AQ719" s="71"/>
      <c r="AR719" s="71"/>
      <c r="AS719" s="71"/>
      <c r="AT719" s="71"/>
      <c r="AU719" s="71"/>
      <c r="AV719" s="71"/>
      <c r="AW719" s="71"/>
      <c r="AX719" s="71"/>
      <c r="AY719" s="71"/>
      <c r="AZ719" s="71"/>
      <c r="BA719" s="71"/>
      <c r="BB719" s="71"/>
      <c r="BC719" s="71"/>
      <c r="BD719" s="71"/>
      <c r="BE719" s="71"/>
      <c r="BF719" s="71"/>
      <c r="BG719" s="71"/>
      <c r="BH719" s="71"/>
      <c r="BI719" s="71"/>
      <c r="BJ719" s="71"/>
      <c r="BK719" s="71"/>
      <c r="BL719" s="71"/>
      <c r="BM719" s="71"/>
      <c r="BN719" s="71"/>
      <c r="BO719" s="71"/>
      <c r="BP719" s="71"/>
      <c r="BQ719" s="71"/>
      <c r="BR719" s="71"/>
      <c r="BS719" s="71"/>
      <c r="BT719" s="71"/>
      <c r="BU719" s="71"/>
      <c r="BV719" s="71"/>
      <c r="BW719" s="71"/>
      <c r="BX719" s="71"/>
      <c r="BY719" s="71"/>
      <c r="BZ719" s="71"/>
      <c r="CA719" s="71"/>
      <c r="CB719" s="71"/>
      <c r="CC719" s="71"/>
      <c r="CD719" s="71"/>
      <c r="CE719" s="71"/>
      <c r="CF719" s="71"/>
      <c r="CG719" s="71"/>
      <c r="CH719" s="71"/>
      <c r="CI719" s="71"/>
      <c r="CJ719" s="71"/>
      <c r="CK719" s="71"/>
      <c r="CL719" s="71"/>
      <c r="CM719" s="71"/>
      <c r="CN719" s="71"/>
      <c r="CO719" s="71"/>
      <c r="CP719" s="71"/>
      <c r="CQ719" s="71"/>
      <c r="CR719" s="71"/>
      <c r="CS719" s="71"/>
      <c r="CT719" s="71"/>
      <c r="CU719" s="71"/>
      <c r="CV719" s="71"/>
      <c r="CW719" s="71"/>
      <c r="CX719" s="71"/>
      <c r="CY719" s="71"/>
      <c r="CZ719" s="71"/>
      <c r="DA719" s="71"/>
      <c r="DB719" s="71"/>
      <c r="DC719" s="71"/>
      <c r="DD719" s="71"/>
      <c r="DE719" s="71"/>
      <c r="DF719" s="71"/>
      <c r="DG719" s="71"/>
      <c r="DH719" s="71"/>
      <c r="DI719" s="71"/>
    </row>
    <row r="720" spans="1:114" s="26" customFormat="1">
      <c r="A720" s="136"/>
      <c r="B720" s="140" t="s">
        <v>16</v>
      </c>
      <c r="C720" s="200"/>
      <c r="D720" s="137">
        <v>88</v>
      </c>
      <c r="E720" s="84">
        <v>88</v>
      </c>
      <c r="F720" s="137"/>
      <c r="G720" s="137"/>
      <c r="H720" s="84"/>
      <c r="I720" s="137"/>
      <c r="J720" s="132"/>
      <c r="K720" s="89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  <c r="AA720" s="71"/>
      <c r="AB720" s="71"/>
      <c r="AC720" s="71"/>
      <c r="AD720" s="71"/>
      <c r="AE720" s="71"/>
      <c r="AF720" s="71"/>
      <c r="AG720" s="71"/>
      <c r="AH720" s="71"/>
      <c r="AI720" s="71"/>
      <c r="AJ720" s="71"/>
      <c r="AK720" s="71"/>
      <c r="AL720" s="71"/>
      <c r="AM720" s="71"/>
      <c r="AN720" s="71"/>
      <c r="AO720" s="71"/>
      <c r="AP720" s="71"/>
      <c r="AQ720" s="71"/>
      <c r="AR720" s="71"/>
      <c r="AS720" s="71"/>
      <c r="AT720" s="71"/>
      <c r="AU720" s="71"/>
      <c r="AV720" s="71"/>
      <c r="AW720" s="71"/>
      <c r="AX720" s="71"/>
      <c r="AY720" s="71"/>
      <c r="AZ720" s="71"/>
      <c r="BA720" s="71"/>
      <c r="BB720" s="71"/>
      <c r="BC720" s="71"/>
      <c r="BD720" s="71"/>
      <c r="BE720" s="71"/>
      <c r="BF720" s="71"/>
      <c r="BG720" s="71"/>
      <c r="BH720" s="71"/>
      <c r="BI720" s="71"/>
      <c r="BJ720" s="71"/>
      <c r="BK720" s="71"/>
      <c r="BL720" s="71"/>
      <c r="BM720" s="71"/>
      <c r="BN720" s="71"/>
      <c r="BO720" s="71"/>
      <c r="BP720" s="71"/>
      <c r="BQ720" s="71"/>
      <c r="BR720" s="71"/>
      <c r="BS720" s="71"/>
      <c r="BT720" s="71"/>
      <c r="BU720" s="71"/>
      <c r="BV720" s="71"/>
      <c r="BW720" s="71"/>
      <c r="BX720" s="71"/>
      <c r="BY720" s="71"/>
      <c r="BZ720" s="71"/>
      <c r="CA720" s="71"/>
      <c r="CB720" s="71"/>
      <c r="CC720" s="71"/>
      <c r="CD720" s="71"/>
      <c r="CE720" s="71"/>
      <c r="CF720" s="71"/>
      <c r="CG720" s="71"/>
      <c r="CH720" s="71"/>
      <c r="CI720" s="71"/>
      <c r="CJ720" s="71"/>
      <c r="CK720" s="71"/>
      <c r="CL720" s="71"/>
      <c r="CM720" s="71"/>
      <c r="CN720" s="71"/>
      <c r="CO720" s="71"/>
      <c r="CP720" s="71"/>
      <c r="CQ720" s="71"/>
      <c r="CR720" s="71"/>
      <c r="CS720" s="71"/>
      <c r="CT720" s="71"/>
      <c r="CU720" s="71"/>
      <c r="CV720" s="71"/>
      <c r="CW720" s="71"/>
      <c r="CX720" s="71"/>
      <c r="CY720" s="71"/>
      <c r="CZ720" s="71"/>
      <c r="DA720" s="71"/>
      <c r="DB720" s="71"/>
      <c r="DC720" s="71"/>
      <c r="DD720" s="71"/>
      <c r="DE720" s="71"/>
      <c r="DF720" s="71"/>
      <c r="DG720" s="71"/>
      <c r="DH720" s="71"/>
      <c r="DI720" s="71"/>
    </row>
    <row r="721" spans="1:114" s="26" customFormat="1">
      <c r="A721" s="136"/>
      <c r="B721" s="140" t="s">
        <v>17</v>
      </c>
      <c r="C721" s="200"/>
      <c r="D721" s="137">
        <v>88</v>
      </c>
      <c r="E721" s="84">
        <v>88</v>
      </c>
      <c r="F721" s="137"/>
      <c r="G721" s="137"/>
      <c r="H721" s="84"/>
      <c r="I721" s="137"/>
      <c r="J721" s="132"/>
      <c r="K721" s="89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  <c r="AA721" s="71"/>
      <c r="AB721" s="71"/>
      <c r="AC721" s="71"/>
      <c r="AD721" s="71"/>
      <c r="AE721" s="71"/>
      <c r="AF721" s="71"/>
      <c r="AG721" s="71"/>
      <c r="AH721" s="71"/>
      <c r="AI721" s="71"/>
      <c r="AJ721" s="71"/>
      <c r="AK721" s="71"/>
      <c r="AL721" s="71"/>
      <c r="AM721" s="71"/>
      <c r="AN721" s="71"/>
      <c r="AO721" s="71"/>
      <c r="AP721" s="71"/>
      <c r="AQ721" s="71"/>
      <c r="AR721" s="71"/>
      <c r="AS721" s="71"/>
      <c r="AT721" s="71"/>
      <c r="AU721" s="71"/>
      <c r="AV721" s="71"/>
      <c r="AW721" s="71"/>
      <c r="AX721" s="71"/>
      <c r="AY721" s="71"/>
      <c r="AZ721" s="71"/>
      <c r="BA721" s="71"/>
      <c r="BB721" s="71"/>
      <c r="BC721" s="71"/>
      <c r="BD721" s="71"/>
      <c r="BE721" s="71"/>
      <c r="BF721" s="71"/>
      <c r="BG721" s="71"/>
      <c r="BH721" s="71"/>
      <c r="BI721" s="71"/>
      <c r="BJ721" s="71"/>
      <c r="BK721" s="71"/>
      <c r="BL721" s="71"/>
      <c r="BM721" s="71"/>
      <c r="BN721" s="71"/>
      <c r="BO721" s="71"/>
      <c r="BP721" s="71"/>
      <c r="BQ721" s="71"/>
      <c r="BR721" s="71"/>
      <c r="BS721" s="71"/>
      <c r="BT721" s="71"/>
      <c r="BU721" s="71"/>
      <c r="BV721" s="71"/>
      <c r="BW721" s="71"/>
      <c r="BX721" s="71"/>
      <c r="BY721" s="71"/>
      <c r="BZ721" s="71"/>
      <c r="CA721" s="71"/>
      <c r="CB721" s="71"/>
      <c r="CC721" s="71"/>
      <c r="CD721" s="71"/>
      <c r="CE721" s="71"/>
      <c r="CF721" s="71"/>
      <c r="CG721" s="71"/>
      <c r="CH721" s="71"/>
      <c r="CI721" s="71"/>
      <c r="CJ721" s="71"/>
      <c r="CK721" s="71"/>
      <c r="CL721" s="71"/>
      <c r="CM721" s="71"/>
      <c r="CN721" s="71"/>
      <c r="CO721" s="71"/>
      <c r="CP721" s="71"/>
      <c r="CQ721" s="71"/>
      <c r="CR721" s="71"/>
      <c r="CS721" s="71"/>
      <c r="CT721" s="71"/>
      <c r="CU721" s="71"/>
      <c r="CV721" s="71"/>
      <c r="CW721" s="71"/>
      <c r="CX721" s="71"/>
      <c r="CY721" s="71"/>
      <c r="CZ721" s="71"/>
      <c r="DA721" s="71"/>
      <c r="DB721" s="71"/>
      <c r="DC721" s="71"/>
      <c r="DD721" s="71"/>
      <c r="DE721" s="71"/>
      <c r="DF721" s="71"/>
      <c r="DG721" s="71"/>
      <c r="DH721" s="71"/>
      <c r="DI721" s="71"/>
    </row>
    <row r="722" spans="1:114" s="26" customFormat="1">
      <c r="A722" s="136"/>
      <c r="B722" s="140" t="s">
        <v>18</v>
      </c>
      <c r="C722" s="141"/>
      <c r="D722" s="137">
        <v>1</v>
      </c>
      <c r="E722" s="84">
        <v>1</v>
      </c>
      <c r="F722" s="137"/>
      <c r="G722" s="137"/>
      <c r="H722" s="84"/>
      <c r="I722" s="137"/>
      <c r="J722" s="132"/>
      <c r="K722" s="89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  <c r="AA722" s="71"/>
      <c r="AB722" s="71"/>
      <c r="AC722" s="71"/>
      <c r="AD722" s="71"/>
      <c r="AE722" s="71"/>
      <c r="AF722" s="71"/>
      <c r="AG722" s="71"/>
      <c r="AH722" s="71"/>
      <c r="AI722" s="71"/>
      <c r="AJ722" s="71"/>
      <c r="AK722" s="71"/>
      <c r="AL722" s="71"/>
      <c r="AM722" s="71"/>
      <c r="AN722" s="71"/>
      <c r="AO722" s="71"/>
      <c r="AP722" s="71"/>
      <c r="AQ722" s="71"/>
      <c r="AR722" s="71"/>
      <c r="AS722" s="71"/>
      <c r="AT722" s="71"/>
      <c r="AU722" s="71"/>
      <c r="AV722" s="71"/>
      <c r="AW722" s="71"/>
      <c r="AX722" s="71"/>
      <c r="AY722" s="71"/>
      <c r="AZ722" s="71"/>
      <c r="BA722" s="71"/>
      <c r="BB722" s="71"/>
      <c r="BC722" s="71"/>
      <c r="BD722" s="71"/>
      <c r="BE722" s="71"/>
      <c r="BF722" s="71"/>
      <c r="BG722" s="71"/>
      <c r="BH722" s="71"/>
      <c r="BI722" s="71"/>
      <c r="BJ722" s="71"/>
      <c r="BK722" s="71"/>
      <c r="BL722" s="71"/>
      <c r="BM722" s="71"/>
      <c r="BN722" s="71"/>
      <c r="BO722" s="71"/>
      <c r="BP722" s="71"/>
      <c r="BQ722" s="71"/>
      <c r="BR722" s="71"/>
      <c r="BS722" s="71"/>
      <c r="BT722" s="71"/>
      <c r="BU722" s="71"/>
      <c r="BV722" s="71"/>
      <c r="BW722" s="71"/>
      <c r="BX722" s="71"/>
      <c r="BY722" s="71"/>
      <c r="BZ722" s="71"/>
      <c r="CA722" s="71"/>
      <c r="CB722" s="71"/>
      <c r="CC722" s="71"/>
      <c r="CD722" s="71"/>
      <c r="CE722" s="71"/>
      <c r="CF722" s="71"/>
      <c r="CG722" s="71"/>
      <c r="CH722" s="71"/>
      <c r="CI722" s="71"/>
      <c r="CJ722" s="71"/>
      <c r="CK722" s="71"/>
      <c r="CL722" s="71"/>
      <c r="CM722" s="71"/>
      <c r="CN722" s="71"/>
      <c r="CO722" s="71"/>
      <c r="CP722" s="71"/>
      <c r="CQ722" s="71"/>
      <c r="CR722" s="71"/>
      <c r="CS722" s="71"/>
      <c r="CT722" s="71"/>
      <c r="CU722" s="71"/>
      <c r="CV722" s="71"/>
      <c r="CW722" s="71"/>
      <c r="CX722" s="71"/>
      <c r="CY722" s="71"/>
      <c r="CZ722" s="71"/>
      <c r="DA722" s="71"/>
      <c r="DB722" s="71"/>
      <c r="DC722" s="71"/>
      <c r="DD722" s="71"/>
      <c r="DE722" s="71"/>
      <c r="DF722" s="71"/>
      <c r="DG722" s="71"/>
      <c r="DH722" s="71"/>
      <c r="DI722" s="71"/>
    </row>
    <row r="723" spans="1:114" s="26" customFormat="1" ht="30" customHeight="1">
      <c r="A723" s="136"/>
      <c r="B723" s="140" t="s">
        <v>39</v>
      </c>
      <c r="C723" s="141"/>
      <c r="D723" s="137">
        <v>1</v>
      </c>
      <c r="E723" s="84">
        <v>1</v>
      </c>
      <c r="F723" s="137"/>
      <c r="G723" s="137"/>
      <c r="H723" s="84"/>
      <c r="I723" s="137"/>
      <c r="J723" s="132"/>
      <c r="K723" s="89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  <c r="AA723" s="71"/>
      <c r="AB723" s="71"/>
      <c r="AC723" s="71"/>
      <c r="AD723" s="71"/>
      <c r="AE723" s="71"/>
      <c r="AF723" s="71"/>
      <c r="AG723" s="71"/>
      <c r="AH723" s="71"/>
      <c r="AI723" s="71"/>
      <c r="AJ723" s="71"/>
      <c r="AK723" s="71"/>
      <c r="AL723" s="71"/>
      <c r="AM723" s="71"/>
      <c r="AN723" s="71"/>
      <c r="AO723" s="71"/>
      <c r="AP723" s="71"/>
      <c r="AQ723" s="71"/>
      <c r="AR723" s="71"/>
      <c r="AS723" s="71"/>
      <c r="AT723" s="71"/>
      <c r="AU723" s="71"/>
      <c r="AV723" s="71"/>
      <c r="AW723" s="71"/>
      <c r="AX723" s="71"/>
      <c r="AY723" s="71"/>
      <c r="AZ723" s="71"/>
      <c r="BA723" s="71"/>
      <c r="BB723" s="71"/>
      <c r="BC723" s="71"/>
      <c r="BD723" s="71"/>
      <c r="BE723" s="71"/>
      <c r="BF723" s="71"/>
      <c r="BG723" s="71"/>
      <c r="BH723" s="71"/>
      <c r="BI723" s="71"/>
      <c r="BJ723" s="71"/>
      <c r="BK723" s="71"/>
      <c r="BL723" s="71"/>
      <c r="BM723" s="71"/>
      <c r="BN723" s="71"/>
      <c r="BO723" s="71"/>
      <c r="BP723" s="71"/>
      <c r="BQ723" s="71"/>
      <c r="BR723" s="71"/>
      <c r="BS723" s="71"/>
      <c r="BT723" s="71"/>
      <c r="BU723" s="71"/>
      <c r="BV723" s="71"/>
      <c r="BW723" s="71"/>
      <c r="BX723" s="71"/>
      <c r="BY723" s="71"/>
      <c r="BZ723" s="71"/>
      <c r="CA723" s="71"/>
      <c r="CB723" s="71"/>
      <c r="CC723" s="71"/>
      <c r="CD723" s="71"/>
      <c r="CE723" s="71"/>
      <c r="CF723" s="71"/>
      <c r="CG723" s="71"/>
      <c r="CH723" s="71"/>
      <c r="CI723" s="71"/>
      <c r="CJ723" s="71"/>
      <c r="CK723" s="71"/>
      <c r="CL723" s="71"/>
      <c r="CM723" s="71"/>
      <c r="CN723" s="71"/>
      <c r="CO723" s="71"/>
      <c r="CP723" s="71"/>
      <c r="CQ723" s="71"/>
      <c r="CR723" s="71"/>
      <c r="CS723" s="71"/>
      <c r="CT723" s="71"/>
      <c r="CU723" s="71"/>
      <c r="CV723" s="71"/>
      <c r="CW723" s="71"/>
      <c r="CX723" s="71"/>
      <c r="CY723" s="71"/>
      <c r="CZ723" s="71"/>
      <c r="DA723" s="71"/>
      <c r="DB723" s="71"/>
      <c r="DC723" s="71"/>
      <c r="DD723" s="71"/>
      <c r="DE723" s="71"/>
      <c r="DF723" s="71"/>
      <c r="DG723" s="71"/>
      <c r="DH723" s="71"/>
      <c r="DI723" s="71"/>
    </row>
    <row r="724" spans="1:114" s="26" customFormat="1">
      <c r="A724" s="136"/>
      <c r="B724" s="140" t="s">
        <v>20</v>
      </c>
      <c r="C724" s="141"/>
      <c r="D724" s="137">
        <v>3</v>
      </c>
      <c r="E724" s="84">
        <v>3</v>
      </c>
      <c r="F724" s="137"/>
      <c r="G724" s="137"/>
      <c r="H724" s="84"/>
      <c r="I724" s="137"/>
      <c r="J724" s="132"/>
      <c r="K724" s="89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  <c r="AA724" s="71"/>
      <c r="AB724" s="71"/>
      <c r="AC724" s="71"/>
      <c r="AD724" s="71"/>
      <c r="AE724" s="71"/>
      <c r="AF724" s="71"/>
      <c r="AG724" s="71"/>
      <c r="AH724" s="71"/>
      <c r="AI724" s="71"/>
      <c r="AJ724" s="71"/>
      <c r="AK724" s="71"/>
      <c r="AL724" s="71"/>
      <c r="AM724" s="71"/>
      <c r="AN724" s="71"/>
      <c r="AO724" s="71"/>
      <c r="AP724" s="71"/>
      <c r="AQ724" s="71"/>
      <c r="AR724" s="71"/>
      <c r="AS724" s="71"/>
      <c r="AT724" s="71"/>
      <c r="AU724" s="71"/>
      <c r="AV724" s="71"/>
      <c r="AW724" s="71"/>
      <c r="AX724" s="71"/>
      <c r="AY724" s="71"/>
      <c r="AZ724" s="71"/>
      <c r="BA724" s="71"/>
      <c r="BB724" s="71"/>
      <c r="BC724" s="71"/>
      <c r="BD724" s="71"/>
      <c r="BE724" s="71"/>
      <c r="BF724" s="71"/>
      <c r="BG724" s="71"/>
      <c r="BH724" s="71"/>
      <c r="BI724" s="71"/>
      <c r="BJ724" s="71"/>
      <c r="BK724" s="71"/>
      <c r="BL724" s="71"/>
      <c r="BM724" s="71"/>
      <c r="BN724" s="71"/>
      <c r="BO724" s="71"/>
      <c r="BP724" s="71"/>
      <c r="BQ724" s="71"/>
      <c r="BR724" s="71"/>
      <c r="BS724" s="71"/>
      <c r="BT724" s="71"/>
      <c r="BU724" s="71"/>
      <c r="BV724" s="71"/>
      <c r="BW724" s="71"/>
      <c r="BX724" s="71"/>
      <c r="BY724" s="71"/>
      <c r="BZ724" s="71"/>
      <c r="CA724" s="71"/>
      <c r="CB724" s="71"/>
      <c r="CC724" s="71"/>
      <c r="CD724" s="71"/>
      <c r="CE724" s="71"/>
      <c r="CF724" s="71"/>
      <c r="CG724" s="71"/>
      <c r="CH724" s="71"/>
      <c r="CI724" s="71"/>
      <c r="CJ724" s="71"/>
      <c r="CK724" s="71"/>
      <c r="CL724" s="71"/>
      <c r="CM724" s="71"/>
      <c r="CN724" s="71"/>
      <c r="CO724" s="71"/>
      <c r="CP724" s="71"/>
      <c r="CQ724" s="71"/>
      <c r="CR724" s="71"/>
      <c r="CS724" s="71"/>
      <c r="CT724" s="71"/>
      <c r="CU724" s="71"/>
      <c r="CV724" s="71"/>
      <c r="CW724" s="71"/>
      <c r="CX724" s="71"/>
      <c r="CY724" s="71"/>
      <c r="CZ724" s="71"/>
      <c r="DA724" s="71"/>
      <c r="DB724" s="71"/>
      <c r="DC724" s="71"/>
      <c r="DD724" s="71"/>
      <c r="DE724" s="71"/>
      <c r="DF724" s="71"/>
      <c r="DG724" s="71"/>
      <c r="DH724" s="71"/>
      <c r="DI724" s="71"/>
    </row>
    <row r="725" spans="1:114" s="26" customFormat="1">
      <c r="A725" s="136" t="s">
        <v>63</v>
      </c>
      <c r="B725" s="81"/>
      <c r="C725" s="82">
        <v>180</v>
      </c>
      <c r="D725" s="148"/>
      <c r="E725" s="138"/>
      <c r="F725" s="137">
        <v>2.4166666666666665</v>
      </c>
      <c r="G725" s="84">
        <v>2.5833333333333335</v>
      </c>
      <c r="H725" s="84">
        <v>13.608333333333333</v>
      </c>
      <c r="I725" s="137">
        <v>87.3</v>
      </c>
      <c r="J725" s="132" t="s">
        <v>329</v>
      </c>
      <c r="K725" s="89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  <c r="AA725" s="71"/>
      <c r="AB725" s="71"/>
      <c r="AC725" s="71"/>
      <c r="AD725" s="71"/>
      <c r="AE725" s="71"/>
      <c r="AF725" s="71"/>
      <c r="AG725" s="71"/>
      <c r="AH725" s="71"/>
      <c r="AI725" s="71"/>
      <c r="AJ725" s="71"/>
      <c r="AK725" s="71"/>
      <c r="AL725" s="71"/>
      <c r="AM725" s="71"/>
      <c r="AN725" s="71"/>
      <c r="AO725" s="71"/>
      <c r="AP725" s="71"/>
      <c r="AQ725" s="71"/>
      <c r="AR725" s="71"/>
      <c r="AS725" s="71"/>
      <c r="AT725" s="71"/>
      <c r="AU725" s="71"/>
      <c r="AV725" s="71"/>
      <c r="AW725" s="71"/>
      <c r="AX725" s="71"/>
      <c r="AY725" s="71"/>
      <c r="AZ725" s="71"/>
      <c r="BA725" s="71"/>
      <c r="BB725" s="71"/>
      <c r="BC725" s="71"/>
      <c r="BD725" s="71"/>
      <c r="BE725" s="71"/>
      <c r="BF725" s="71"/>
      <c r="BG725" s="71"/>
      <c r="BH725" s="71"/>
      <c r="BI725" s="71"/>
      <c r="BJ725" s="71"/>
      <c r="BK725" s="71"/>
      <c r="BL725" s="71"/>
      <c r="BM725" s="71"/>
      <c r="BN725" s="71"/>
      <c r="BO725" s="71"/>
      <c r="BP725" s="71"/>
      <c r="BQ725" s="71"/>
      <c r="BR725" s="71"/>
      <c r="BS725" s="71"/>
      <c r="BT725" s="71"/>
      <c r="BU725" s="71"/>
      <c r="BV725" s="71"/>
      <c r="BW725" s="71"/>
      <c r="BX725" s="71"/>
      <c r="BY725" s="71"/>
      <c r="BZ725" s="71"/>
      <c r="CA725" s="71"/>
      <c r="CB725" s="71"/>
      <c r="CC725" s="71"/>
      <c r="CD725" s="71"/>
      <c r="CE725" s="71"/>
      <c r="CF725" s="71"/>
      <c r="CG725" s="71"/>
      <c r="CH725" s="71"/>
      <c r="CI725" s="71"/>
      <c r="CJ725" s="71"/>
      <c r="CK725" s="71"/>
      <c r="CL725" s="71"/>
      <c r="CM725" s="71"/>
      <c r="CN725" s="71"/>
      <c r="CO725" s="71"/>
      <c r="CP725" s="71"/>
      <c r="CQ725" s="71"/>
      <c r="CR725" s="71"/>
      <c r="CS725" s="71"/>
      <c r="CT725" s="71"/>
      <c r="CU725" s="71"/>
      <c r="CV725" s="71"/>
      <c r="CW725" s="71"/>
      <c r="CX725" s="71"/>
      <c r="CY725" s="71"/>
      <c r="CZ725" s="71"/>
      <c r="DA725" s="71"/>
      <c r="DB725" s="71"/>
      <c r="DC725" s="71"/>
      <c r="DD725" s="71"/>
      <c r="DE725" s="71"/>
      <c r="DF725" s="71"/>
      <c r="DG725" s="71"/>
      <c r="DH725" s="71"/>
      <c r="DI725" s="71"/>
      <c r="DJ725"/>
    </row>
    <row r="726" spans="1:114" s="26" customFormat="1">
      <c r="A726" s="136"/>
      <c r="B726" s="81" t="s">
        <v>64</v>
      </c>
      <c r="C726" s="82"/>
      <c r="D726" s="137">
        <v>1.5</v>
      </c>
      <c r="E726" s="84">
        <v>1.5</v>
      </c>
      <c r="F726" s="137"/>
      <c r="G726" s="84"/>
      <c r="H726" s="84"/>
      <c r="I726" s="137"/>
      <c r="J726" s="132"/>
      <c r="K726" s="89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  <c r="AA726" s="71"/>
      <c r="AB726" s="71"/>
      <c r="AC726" s="71"/>
      <c r="AD726" s="71"/>
      <c r="AE726" s="71"/>
      <c r="AF726" s="71"/>
      <c r="AG726" s="71"/>
      <c r="AH726" s="71"/>
      <c r="AI726" s="71"/>
      <c r="AJ726" s="71"/>
      <c r="AK726" s="71"/>
      <c r="AL726" s="71"/>
      <c r="AM726" s="71"/>
      <c r="AN726" s="71"/>
      <c r="AO726" s="71"/>
      <c r="AP726" s="71"/>
      <c r="AQ726" s="71"/>
      <c r="AR726" s="71"/>
      <c r="AS726" s="71"/>
      <c r="AT726" s="71"/>
      <c r="AU726" s="71"/>
      <c r="AV726" s="71"/>
      <c r="AW726" s="71"/>
      <c r="AX726" s="71"/>
      <c r="AY726" s="71"/>
      <c r="AZ726" s="71"/>
      <c r="BA726" s="71"/>
      <c r="BB726" s="71"/>
      <c r="BC726" s="71"/>
      <c r="BD726" s="71"/>
      <c r="BE726" s="71"/>
      <c r="BF726" s="71"/>
      <c r="BG726" s="71"/>
      <c r="BH726" s="71"/>
      <c r="BI726" s="71"/>
      <c r="BJ726" s="71"/>
      <c r="BK726" s="71"/>
      <c r="BL726" s="71"/>
      <c r="BM726" s="71"/>
      <c r="BN726" s="71"/>
      <c r="BO726" s="71"/>
      <c r="BP726" s="71"/>
      <c r="BQ726" s="71"/>
      <c r="BR726" s="71"/>
      <c r="BS726" s="71"/>
      <c r="BT726" s="71"/>
      <c r="BU726" s="71"/>
      <c r="BV726" s="71"/>
      <c r="BW726" s="71"/>
      <c r="BX726" s="71"/>
      <c r="BY726" s="71"/>
      <c r="BZ726" s="71"/>
      <c r="CA726" s="71"/>
      <c r="CB726" s="71"/>
      <c r="CC726" s="71"/>
      <c r="CD726" s="71"/>
      <c r="CE726" s="71"/>
      <c r="CF726" s="71"/>
      <c r="CG726" s="71"/>
      <c r="CH726" s="71"/>
      <c r="CI726" s="71"/>
      <c r="CJ726" s="71"/>
      <c r="CK726" s="71"/>
      <c r="CL726" s="71"/>
      <c r="CM726" s="71"/>
      <c r="CN726" s="71"/>
      <c r="CO726" s="71"/>
      <c r="CP726" s="71"/>
      <c r="CQ726" s="71"/>
      <c r="CR726" s="71"/>
      <c r="CS726" s="71"/>
      <c r="CT726" s="71"/>
      <c r="CU726" s="71"/>
      <c r="CV726" s="71"/>
      <c r="CW726" s="71"/>
      <c r="CX726" s="71"/>
      <c r="CY726" s="71"/>
      <c r="CZ726" s="71"/>
      <c r="DA726" s="71"/>
      <c r="DB726" s="71"/>
      <c r="DC726" s="71"/>
      <c r="DD726" s="71"/>
      <c r="DE726" s="71"/>
      <c r="DF726" s="71"/>
      <c r="DG726" s="71"/>
      <c r="DH726" s="71"/>
      <c r="DI726" s="71"/>
      <c r="DJ726"/>
    </row>
    <row r="727" spans="1:114" s="26" customFormat="1">
      <c r="A727" s="136"/>
      <c r="B727" s="81" t="s">
        <v>18</v>
      </c>
      <c r="C727" s="82"/>
      <c r="D727" s="137">
        <v>8</v>
      </c>
      <c r="E727" s="84">
        <v>8</v>
      </c>
      <c r="F727" s="137"/>
      <c r="G727" s="84"/>
      <c r="H727" s="84"/>
      <c r="I727" s="137"/>
      <c r="J727" s="132"/>
      <c r="K727" s="89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  <c r="AA727" s="71"/>
      <c r="AB727" s="71"/>
      <c r="AC727" s="71"/>
      <c r="AD727" s="71"/>
      <c r="AE727" s="71"/>
      <c r="AF727" s="71"/>
      <c r="AG727" s="71"/>
      <c r="AH727" s="71"/>
      <c r="AI727" s="71"/>
      <c r="AJ727" s="71"/>
      <c r="AK727" s="71"/>
      <c r="AL727" s="71"/>
      <c r="AM727" s="71"/>
      <c r="AN727" s="71"/>
      <c r="AO727" s="71"/>
      <c r="AP727" s="71"/>
      <c r="AQ727" s="71"/>
      <c r="AR727" s="71"/>
      <c r="AS727" s="71"/>
      <c r="AT727" s="71"/>
      <c r="AU727" s="71"/>
      <c r="AV727" s="71"/>
      <c r="AW727" s="71"/>
      <c r="AX727" s="71"/>
      <c r="AY727" s="71"/>
      <c r="AZ727" s="71"/>
      <c r="BA727" s="71"/>
      <c r="BB727" s="71"/>
      <c r="BC727" s="71"/>
      <c r="BD727" s="71"/>
      <c r="BE727" s="71"/>
      <c r="BF727" s="71"/>
      <c r="BG727" s="71"/>
      <c r="BH727" s="71"/>
      <c r="BI727" s="71"/>
      <c r="BJ727" s="71"/>
      <c r="BK727" s="71"/>
      <c r="BL727" s="71"/>
      <c r="BM727" s="71"/>
      <c r="BN727" s="71"/>
      <c r="BO727" s="71"/>
      <c r="BP727" s="71"/>
      <c r="BQ727" s="71"/>
      <c r="BR727" s="71"/>
      <c r="BS727" s="71"/>
      <c r="BT727" s="71"/>
      <c r="BU727" s="71"/>
      <c r="BV727" s="71"/>
      <c r="BW727" s="71"/>
      <c r="BX727" s="71"/>
      <c r="BY727" s="71"/>
      <c r="BZ727" s="71"/>
      <c r="CA727" s="71"/>
      <c r="CB727" s="71"/>
      <c r="CC727" s="71"/>
      <c r="CD727" s="71"/>
      <c r="CE727" s="71"/>
      <c r="CF727" s="71"/>
      <c r="CG727" s="71"/>
      <c r="CH727" s="71"/>
      <c r="CI727" s="71"/>
      <c r="CJ727" s="71"/>
      <c r="CK727" s="71"/>
      <c r="CL727" s="71"/>
      <c r="CM727" s="71"/>
      <c r="CN727" s="71"/>
      <c r="CO727" s="71"/>
      <c r="CP727" s="71"/>
      <c r="CQ727" s="71"/>
      <c r="CR727" s="71"/>
      <c r="CS727" s="71"/>
      <c r="CT727" s="71"/>
      <c r="CU727" s="71"/>
      <c r="CV727" s="71"/>
      <c r="CW727" s="71"/>
      <c r="CX727" s="71"/>
      <c r="CY727" s="71"/>
      <c r="CZ727" s="71"/>
      <c r="DA727" s="71"/>
      <c r="DB727" s="71"/>
      <c r="DC727" s="71"/>
      <c r="DD727" s="71"/>
      <c r="DE727" s="71"/>
      <c r="DF727" s="71"/>
      <c r="DG727" s="71"/>
      <c r="DH727" s="71"/>
      <c r="DI727" s="71"/>
      <c r="DJ727"/>
    </row>
    <row r="728" spans="1:114" s="26" customFormat="1">
      <c r="A728" s="86"/>
      <c r="B728" s="81" t="s">
        <v>16</v>
      </c>
      <c r="C728" s="82"/>
      <c r="D728" s="137">
        <v>90</v>
      </c>
      <c r="E728" s="84">
        <v>90</v>
      </c>
      <c r="F728" s="137"/>
      <c r="G728" s="84"/>
      <c r="H728" s="84"/>
      <c r="I728" s="137"/>
      <c r="J728" s="132"/>
      <c r="K728" s="89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  <c r="AA728" s="71"/>
      <c r="AB728" s="71"/>
      <c r="AC728" s="71"/>
      <c r="AD728" s="71"/>
      <c r="AE728" s="71"/>
      <c r="AF728" s="71"/>
      <c r="AG728" s="71"/>
      <c r="AH728" s="71"/>
      <c r="AI728" s="71"/>
      <c r="AJ728" s="71"/>
      <c r="AK728" s="71"/>
      <c r="AL728" s="71"/>
      <c r="AM728" s="71"/>
      <c r="AN728" s="71"/>
      <c r="AO728" s="71"/>
      <c r="AP728" s="71"/>
      <c r="AQ728" s="71"/>
      <c r="AR728" s="71"/>
      <c r="AS728" s="71"/>
      <c r="AT728" s="71"/>
      <c r="AU728" s="71"/>
      <c r="AV728" s="71"/>
      <c r="AW728" s="71"/>
      <c r="AX728" s="71"/>
      <c r="AY728" s="71"/>
      <c r="AZ728" s="71"/>
      <c r="BA728" s="71"/>
      <c r="BB728" s="71"/>
      <c r="BC728" s="71"/>
      <c r="BD728" s="71"/>
      <c r="BE728" s="71"/>
      <c r="BF728" s="71"/>
      <c r="BG728" s="71"/>
      <c r="BH728" s="71"/>
      <c r="BI728" s="71"/>
      <c r="BJ728" s="71"/>
      <c r="BK728" s="71"/>
      <c r="BL728" s="71"/>
      <c r="BM728" s="71"/>
      <c r="BN728" s="71"/>
      <c r="BO728" s="71"/>
      <c r="BP728" s="71"/>
      <c r="BQ728" s="71"/>
      <c r="BR728" s="71"/>
      <c r="BS728" s="71"/>
      <c r="BT728" s="71"/>
      <c r="BU728" s="71"/>
      <c r="BV728" s="71"/>
      <c r="BW728" s="71"/>
      <c r="BX728" s="71"/>
      <c r="BY728" s="71"/>
      <c r="BZ728" s="71"/>
      <c r="CA728" s="71"/>
      <c r="CB728" s="71"/>
      <c r="CC728" s="71"/>
      <c r="CD728" s="71"/>
      <c r="CE728" s="71"/>
      <c r="CF728" s="71"/>
      <c r="CG728" s="71"/>
      <c r="CH728" s="71"/>
      <c r="CI728" s="71"/>
      <c r="CJ728" s="71"/>
      <c r="CK728" s="71"/>
      <c r="CL728" s="71"/>
      <c r="CM728" s="71"/>
      <c r="CN728" s="71"/>
      <c r="CO728" s="71"/>
      <c r="CP728" s="71"/>
      <c r="CQ728" s="71"/>
      <c r="CR728" s="71"/>
      <c r="CS728" s="71"/>
      <c r="CT728" s="71"/>
      <c r="CU728" s="71"/>
      <c r="CV728" s="71"/>
      <c r="CW728" s="71"/>
      <c r="CX728" s="71"/>
      <c r="CY728" s="71"/>
      <c r="CZ728" s="71"/>
      <c r="DA728" s="71"/>
      <c r="DB728" s="71"/>
      <c r="DC728" s="71"/>
      <c r="DD728" s="71"/>
      <c r="DE728" s="71"/>
      <c r="DF728" s="71"/>
      <c r="DG728" s="71"/>
      <c r="DH728" s="71"/>
      <c r="DI728" s="71"/>
      <c r="DJ728"/>
    </row>
    <row r="729" spans="1:114" s="26" customFormat="1">
      <c r="A729" s="86"/>
      <c r="B729" s="81" t="s">
        <v>17</v>
      </c>
      <c r="C729" s="82"/>
      <c r="D729" s="137">
        <v>100</v>
      </c>
      <c r="E729" s="84">
        <v>100</v>
      </c>
      <c r="F729" s="137"/>
      <c r="G729" s="84"/>
      <c r="H729" s="84"/>
      <c r="I729" s="137"/>
      <c r="J729" s="132"/>
      <c r="K729" s="89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  <c r="AA729" s="71"/>
      <c r="AB729" s="71"/>
      <c r="AC729" s="71"/>
      <c r="AD729" s="71"/>
      <c r="AE729" s="71"/>
      <c r="AF729" s="71"/>
      <c r="AG729" s="71"/>
      <c r="AH729" s="71"/>
      <c r="AI729" s="71"/>
      <c r="AJ729" s="71"/>
      <c r="AK729" s="71"/>
      <c r="AL729" s="71"/>
      <c r="AM729" s="71"/>
      <c r="AN729" s="71"/>
      <c r="AO729" s="71"/>
      <c r="AP729" s="71"/>
      <c r="AQ729" s="71"/>
      <c r="AR729" s="71"/>
      <c r="AS729" s="71"/>
      <c r="AT729" s="71"/>
      <c r="AU729" s="71"/>
      <c r="AV729" s="71"/>
      <c r="AW729" s="71"/>
      <c r="AX729" s="71"/>
      <c r="AY729" s="71"/>
      <c r="AZ729" s="71"/>
      <c r="BA729" s="71"/>
      <c r="BB729" s="71"/>
      <c r="BC729" s="71"/>
      <c r="BD729" s="71"/>
      <c r="BE729" s="71"/>
      <c r="BF729" s="71"/>
      <c r="BG729" s="71"/>
      <c r="BH729" s="71"/>
      <c r="BI729" s="71"/>
      <c r="BJ729" s="71"/>
      <c r="BK729" s="71"/>
      <c r="BL729" s="71"/>
      <c r="BM729" s="71"/>
      <c r="BN729" s="71"/>
      <c r="BO729" s="71"/>
      <c r="BP729" s="71"/>
      <c r="BQ729" s="71"/>
      <c r="BR729" s="71"/>
      <c r="BS729" s="71"/>
      <c r="BT729" s="71"/>
      <c r="BU729" s="71"/>
      <c r="BV729" s="71"/>
      <c r="BW729" s="71"/>
      <c r="BX729" s="71"/>
      <c r="BY729" s="71"/>
      <c r="BZ729" s="71"/>
      <c r="CA729" s="71"/>
      <c r="CB729" s="71"/>
      <c r="CC729" s="71"/>
      <c r="CD729" s="71"/>
      <c r="CE729" s="71"/>
      <c r="CF729" s="71"/>
      <c r="CG729" s="71"/>
      <c r="CH729" s="71"/>
      <c r="CI729" s="71"/>
      <c r="CJ729" s="71"/>
      <c r="CK729" s="71"/>
      <c r="CL729" s="71"/>
      <c r="CM729" s="71"/>
      <c r="CN729" s="71"/>
      <c r="CO729" s="71"/>
      <c r="CP729" s="71"/>
      <c r="CQ729" s="71"/>
      <c r="CR729" s="71"/>
      <c r="CS729" s="71"/>
      <c r="CT729" s="71"/>
      <c r="CU729" s="71"/>
      <c r="CV729" s="71"/>
      <c r="CW729" s="71"/>
      <c r="CX729" s="71"/>
      <c r="CY729" s="71"/>
      <c r="CZ729" s="71"/>
      <c r="DA729" s="71"/>
      <c r="DB729" s="71"/>
      <c r="DC729" s="71"/>
      <c r="DD729" s="71"/>
      <c r="DE729" s="71"/>
      <c r="DF729" s="71"/>
      <c r="DG729" s="71"/>
      <c r="DH729" s="71"/>
      <c r="DI729" s="71"/>
      <c r="DJ729"/>
    </row>
    <row r="730" spans="1:114">
      <c r="A730" s="136" t="s">
        <v>23</v>
      </c>
      <c r="C730" s="147" t="s">
        <v>157</v>
      </c>
      <c r="D730" s="148"/>
      <c r="E730" s="138"/>
      <c r="F730" s="137">
        <v>1.91</v>
      </c>
      <c r="G730" s="84">
        <v>4.3499999999999996</v>
      </c>
      <c r="H730" s="83">
        <v>12.89</v>
      </c>
      <c r="I730" s="137">
        <v>99</v>
      </c>
      <c r="J730" s="132" t="s">
        <v>24</v>
      </c>
    </row>
    <row r="731" spans="1:114">
      <c r="A731" s="136"/>
      <c r="B731" s="81" t="s">
        <v>25</v>
      </c>
      <c r="C731" s="82"/>
      <c r="D731" s="137">
        <v>25</v>
      </c>
      <c r="E731" s="84">
        <v>25</v>
      </c>
      <c r="F731" s="137"/>
      <c r="G731" s="84"/>
      <c r="H731" s="84"/>
      <c r="I731" s="137"/>
      <c r="J731" s="132"/>
    </row>
    <row r="732" spans="1:114" ht="15.75" thickBot="1">
      <c r="A732" s="136"/>
      <c r="B732" s="81" t="s">
        <v>20</v>
      </c>
      <c r="C732" s="82"/>
      <c r="D732" s="137">
        <v>5</v>
      </c>
      <c r="E732" s="84">
        <v>5</v>
      </c>
      <c r="F732" s="137" t="s">
        <v>1</v>
      </c>
      <c r="G732" s="84"/>
      <c r="H732" s="84"/>
      <c r="I732" s="137"/>
      <c r="J732" s="132"/>
    </row>
    <row r="733" spans="1:114" ht="15.75" thickBot="1">
      <c r="A733" s="149" t="s">
        <v>26</v>
      </c>
      <c r="B733" s="150"/>
      <c r="C733" s="151">
        <v>413</v>
      </c>
      <c r="D733" s="168"/>
      <c r="E733" s="133"/>
      <c r="F733" s="133">
        <f>SUM(F718:F732)</f>
        <v>12.326666666666666</v>
      </c>
      <c r="G733" s="133">
        <f t="shared" ref="G733:I733" si="12">SUM(G718:G732)</f>
        <v>14.733333333333333</v>
      </c>
      <c r="H733" s="133">
        <f t="shared" si="12"/>
        <v>45.498333333333335</v>
      </c>
      <c r="I733" s="133">
        <f t="shared" si="12"/>
        <v>380.3</v>
      </c>
      <c r="J733" s="125"/>
    </row>
    <row r="734" spans="1:114">
      <c r="A734" s="136" t="s">
        <v>27</v>
      </c>
      <c r="C734" s="82">
        <v>125</v>
      </c>
      <c r="D734" s="87">
        <v>125</v>
      </c>
      <c r="E734" s="82">
        <v>125</v>
      </c>
      <c r="F734" s="137">
        <v>0.5</v>
      </c>
      <c r="G734" s="84">
        <v>0.8</v>
      </c>
      <c r="H734" s="83">
        <v>21</v>
      </c>
      <c r="I734" s="84">
        <v>95</v>
      </c>
      <c r="J734" s="132" t="s">
        <v>272</v>
      </c>
    </row>
    <row r="735" spans="1:114" ht="15.75" thickBot="1">
      <c r="A735" s="136" t="s">
        <v>295</v>
      </c>
      <c r="C735" s="82"/>
      <c r="D735" s="87"/>
      <c r="E735" s="82"/>
      <c r="F735" s="137"/>
      <c r="G735" s="137"/>
      <c r="I735" s="137"/>
      <c r="J735" s="132"/>
    </row>
    <row r="736" spans="1:114" ht="15.75" thickBot="1">
      <c r="A736" s="149" t="s">
        <v>26</v>
      </c>
      <c r="B736" s="150"/>
      <c r="C736" s="151">
        <f>SUM(C734)</f>
        <v>125</v>
      </c>
      <c r="D736" s="134"/>
      <c r="E736" s="152"/>
      <c r="F736" s="134">
        <f>SUM(F734)</f>
        <v>0.5</v>
      </c>
      <c r="G736" s="134">
        <f>SUM(G734)</f>
        <v>0.8</v>
      </c>
      <c r="H736" s="134">
        <f>SUM(H734)</f>
        <v>21</v>
      </c>
      <c r="I736" s="134">
        <f>SUM(I734)</f>
        <v>95</v>
      </c>
      <c r="J736" s="125"/>
    </row>
    <row r="737" spans="1:114" ht="15.75" thickBot="1">
      <c r="A737" s="153"/>
      <c r="B737" s="154"/>
      <c r="C737" s="155">
        <v>538</v>
      </c>
      <c r="D737" s="156"/>
      <c r="E737" s="157"/>
      <c r="F737" s="124">
        <f>F733+F736</f>
        <v>12.826666666666666</v>
      </c>
      <c r="G737" s="124">
        <f>G733+G736</f>
        <v>15.533333333333333</v>
      </c>
      <c r="H737" s="124">
        <f>H733+H736</f>
        <v>66.498333333333335</v>
      </c>
      <c r="I737" s="124">
        <f>I733+I736</f>
        <v>475.3</v>
      </c>
      <c r="J737" s="125"/>
    </row>
    <row r="738" spans="1:114">
      <c r="A738" s="153"/>
      <c r="B738" s="154" t="s">
        <v>28</v>
      </c>
      <c r="C738" s="155"/>
      <c r="D738" s="156"/>
      <c r="E738" s="158"/>
      <c r="F738" s="124"/>
      <c r="G738" s="123"/>
      <c r="H738" s="156"/>
      <c r="I738" s="124"/>
      <c r="J738" s="125"/>
    </row>
    <row r="739" spans="1:114">
      <c r="A739" s="159" t="s">
        <v>432</v>
      </c>
      <c r="B739" s="160"/>
      <c r="C739" s="161">
        <v>50</v>
      </c>
      <c r="D739" s="207"/>
      <c r="E739" s="208"/>
      <c r="F739" s="142">
        <v>0.75</v>
      </c>
      <c r="G739" s="84">
        <v>0.06</v>
      </c>
      <c r="H739" s="142">
        <v>8.5</v>
      </c>
      <c r="I739" s="84">
        <v>37</v>
      </c>
      <c r="J739" s="84" t="s">
        <v>433</v>
      </c>
      <c r="DB739"/>
      <c r="DC739"/>
      <c r="DD739"/>
      <c r="DE739"/>
      <c r="DF739"/>
      <c r="DG739"/>
      <c r="DH739"/>
      <c r="DI739"/>
    </row>
    <row r="740" spans="1:114">
      <c r="A740" s="159"/>
      <c r="B740" s="160" t="s">
        <v>32</v>
      </c>
      <c r="C740" s="209"/>
      <c r="D740" s="210">
        <v>66.5</v>
      </c>
      <c r="E740" s="161">
        <v>50</v>
      </c>
      <c r="F740" s="142"/>
      <c r="G740" s="84"/>
      <c r="H740" s="142"/>
      <c r="I740" s="84"/>
      <c r="J740" s="132"/>
      <c r="DB740"/>
      <c r="DC740"/>
      <c r="DD740"/>
      <c r="DE740"/>
      <c r="DF740"/>
      <c r="DG740"/>
      <c r="DH740"/>
      <c r="DI740"/>
    </row>
    <row r="741" spans="1:114">
      <c r="A741" s="159"/>
      <c r="B741" s="160" t="s">
        <v>18</v>
      </c>
      <c r="C741" s="209"/>
      <c r="D741" s="210">
        <v>0.5</v>
      </c>
      <c r="E741" s="161">
        <v>0.5</v>
      </c>
      <c r="F741" s="142"/>
      <c r="G741" s="84"/>
      <c r="H741" s="142"/>
      <c r="I741" s="137"/>
      <c r="J741" s="132"/>
      <c r="DB741"/>
      <c r="DC741"/>
      <c r="DD741"/>
      <c r="DE741"/>
      <c r="DF741"/>
      <c r="DG741"/>
      <c r="DH741"/>
      <c r="DI741"/>
    </row>
    <row r="742" spans="1:114" s="55" customFormat="1" ht="30">
      <c r="A742" s="136" t="s">
        <v>406</v>
      </c>
      <c r="B742" s="81"/>
      <c r="C742" s="82" t="s">
        <v>412</v>
      </c>
      <c r="D742" s="84"/>
      <c r="E742" s="84"/>
      <c r="F742" s="84">
        <v>3.35</v>
      </c>
      <c r="G742" s="84">
        <v>7.2</v>
      </c>
      <c r="H742" s="83">
        <v>13.8</v>
      </c>
      <c r="I742" s="137">
        <v>134</v>
      </c>
      <c r="J742" s="132" t="s">
        <v>211</v>
      </c>
      <c r="K742" s="89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  <c r="AC742" s="70"/>
      <c r="AD742" s="70"/>
      <c r="AE742" s="70"/>
      <c r="AF742" s="70"/>
      <c r="AG742" s="70"/>
      <c r="AH742" s="70"/>
      <c r="AI742" s="70"/>
      <c r="AJ742" s="70"/>
      <c r="AK742" s="70"/>
      <c r="AL742" s="70"/>
      <c r="AM742" s="70"/>
      <c r="AN742" s="70"/>
      <c r="AO742" s="70"/>
      <c r="AP742" s="70"/>
      <c r="AQ742" s="70"/>
      <c r="AR742" s="70"/>
      <c r="AS742" s="70"/>
      <c r="AT742" s="70"/>
      <c r="AU742" s="70"/>
      <c r="AV742" s="70"/>
      <c r="AW742" s="70"/>
      <c r="AX742" s="70"/>
      <c r="AY742" s="70"/>
      <c r="AZ742" s="70"/>
      <c r="BA742" s="70"/>
      <c r="BB742" s="70"/>
      <c r="BC742" s="70"/>
      <c r="BD742" s="70"/>
      <c r="BE742" s="70"/>
      <c r="BF742" s="70"/>
      <c r="BG742" s="70"/>
      <c r="BH742" s="70"/>
      <c r="BI742" s="70"/>
      <c r="BJ742" s="70"/>
      <c r="BK742" s="70"/>
      <c r="BL742" s="70"/>
      <c r="BM742" s="70"/>
      <c r="BN742" s="70"/>
      <c r="BO742" s="70"/>
      <c r="BP742" s="70"/>
      <c r="BQ742" s="70"/>
      <c r="BR742" s="70"/>
      <c r="BS742" s="70"/>
      <c r="BT742" s="70"/>
      <c r="BU742" s="70"/>
      <c r="BV742" s="70"/>
      <c r="BW742" s="70"/>
      <c r="BX742" s="70"/>
      <c r="BY742" s="70"/>
      <c r="BZ742" s="70"/>
      <c r="CA742" s="70"/>
      <c r="CB742" s="70"/>
      <c r="CC742" s="70"/>
      <c r="CD742" s="70"/>
      <c r="CE742" s="70"/>
      <c r="CF742" s="70"/>
      <c r="CG742" s="70"/>
      <c r="CH742" s="70"/>
      <c r="CI742" s="70"/>
      <c r="CJ742" s="70"/>
      <c r="CK742" s="70"/>
      <c r="CL742" s="70"/>
      <c r="CM742" s="70"/>
      <c r="CN742" s="70"/>
      <c r="CO742" s="70"/>
      <c r="CP742" s="70"/>
      <c r="CQ742" s="70"/>
      <c r="CR742" s="70"/>
      <c r="CS742" s="70"/>
      <c r="CT742" s="70"/>
      <c r="CU742" s="70"/>
      <c r="CV742" s="70"/>
      <c r="CW742" s="70"/>
      <c r="CX742" s="70"/>
      <c r="CY742" s="70"/>
      <c r="CZ742" s="70"/>
      <c r="DA742" s="70"/>
      <c r="DB742" s="70"/>
      <c r="DC742" s="70"/>
      <c r="DD742" s="70"/>
      <c r="DE742" s="70"/>
      <c r="DF742" s="70"/>
      <c r="DG742" s="70"/>
      <c r="DH742" s="70"/>
      <c r="DI742" s="70"/>
    </row>
    <row r="743" spans="1:114" s="26" customFormat="1">
      <c r="A743" s="136"/>
      <c r="B743" s="81" t="s">
        <v>202</v>
      </c>
      <c r="C743" s="147"/>
      <c r="D743" s="82">
        <v>22.61</v>
      </c>
      <c r="E743" s="87">
        <v>14.67</v>
      </c>
      <c r="F743" s="137"/>
      <c r="G743" s="137"/>
      <c r="H743" s="137"/>
      <c r="I743" s="137"/>
      <c r="J743" s="132"/>
      <c r="K743" s="89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  <c r="AA743" s="71"/>
      <c r="AB743" s="71"/>
      <c r="AC743" s="71"/>
      <c r="AD743" s="71"/>
      <c r="AE743" s="71"/>
      <c r="AF743" s="71"/>
      <c r="AG743" s="71"/>
      <c r="AH743" s="71"/>
      <c r="AI743" s="71"/>
      <c r="AJ743" s="71"/>
      <c r="AK743" s="71"/>
      <c r="AL743" s="71"/>
      <c r="AM743" s="71"/>
      <c r="AN743" s="71"/>
      <c r="AO743" s="71"/>
      <c r="AP743" s="71"/>
      <c r="AQ743" s="71"/>
      <c r="AR743" s="71"/>
      <c r="AS743" s="71"/>
      <c r="AT743" s="71"/>
      <c r="AU743" s="71"/>
      <c r="AV743" s="71"/>
      <c r="AW743" s="71"/>
      <c r="AX743" s="71"/>
      <c r="AY743" s="71"/>
      <c r="AZ743" s="71"/>
      <c r="BA743" s="71"/>
      <c r="BB743" s="71"/>
      <c r="BC743" s="71"/>
      <c r="BD743" s="71"/>
      <c r="BE743" s="71"/>
      <c r="BF743" s="71"/>
      <c r="BG743" s="71"/>
      <c r="BH743" s="71"/>
      <c r="BI743" s="71"/>
      <c r="BJ743" s="71"/>
      <c r="BK743" s="71"/>
      <c r="BL743" s="71"/>
      <c r="BM743" s="71"/>
      <c r="BN743" s="71"/>
      <c r="BO743" s="71"/>
      <c r="BP743" s="71"/>
      <c r="BQ743" s="71"/>
      <c r="BR743" s="71"/>
      <c r="BS743" s="71"/>
      <c r="BT743" s="71"/>
      <c r="BU743" s="71"/>
      <c r="BV743" s="71"/>
      <c r="BW743" s="71"/>
      <c r="BX743" s="71"/>
      <c r="BY743" s="71"/>
      <c r="BZ743" s="71"/>
      <c r="CA743" s="71"/>
      <c r="CB743" s="71"/>
      <c r="CC743" s="71"/>
      <c r="CD743" s="71"/>
      <c r="CE743" s="71"/>
      <c r="CF743" s="71"/>
      <c r="CG743" s="71"/>
      <c r="CH743" s="71"/>
      <c r="CI743" s="71"/>
      <c r="CJ743" s="71"/>
      <c r="CK743" s="71"/>
      <c r="CL743" s="71"/>
      <c r="CM743" s="71"/>
      <c r="CN743" s="71"/>
      <c r="CO743" s="71"/>
      <c r="CP743" s="71"/>
      <c r="CQ743" s="71"/>
      <c r="CR743" s="71"/>
      <c r="CS743" s="71"/>
      <c r="CT743" s="71"/>
      <c r="CU743" s="71"/>
      <c r="CV743" s="71"/>
      <c r="CW743" s="71"/>
      <c r="CX743" s="71"/>
      <c r="CY743" s="71"/>
      <c r="CZ743" s="71"/>
      <c r="DA743" s="71"/>
      <c r="DB743" s="71"/>
      <c r="DC743" s="71"/>
      <c r="DD743" s="71"/>
      <c r="DE743" s="71"/>
      <c r="DF743" s="71"/>
      <c r="DG743" s="71"/>
      <c r="DH743" s="71"/>
      <c r="DI743" s="71"/>
      <c r="DJ743"/>
    </row>
    <row r="744" spans="1:114" s="55" customFormat="1" ht="15.75">
      <c r="A744" s="136"/>
      <c r="B744" s="81" t="s">
        <v>30</v>
      </c>
      <c r="C744" s="82"/>
      <c r="D744" s="84">
        <v>79.8</v>
      </c>
      <c r="E744" s="84">
        <v>60</v>
      </c>
      <c r="F744" s="137"/>
      <c r="G744" s="137"/>
      <c r="H744" s="137"/>
      <c r="I744" s="137"/>
      <c r="J744" s="132"/>
      <c r="K744" s="89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  <c r="AC744" s="70"/>
      <c r="AD744" s="70"/>
      <c r="AE744" s="70"/>
      <c r="AF744" s="70"/>
      <c r="AG744" s="70"/>
      <c r="AH744" s="70"/>
      <c r="AI744" s="70"/>
      <c r="AJ744" s="70"/>
      <c r="AK744" s="70"/>
      <c r="AL744" s="70"/>
      <c r="AM744" s="70"/>
      <c r="AN744" s="70"/>
      <c r="AO744" s="70"/>
      <c r="AP744" s="70"/>
      <c r="AQ744" s="70"/>
      <c r="AR744" s="70"/>
      <c r="AS744" s="70"/>
      <c r="AT744" s="70"/>
      <c r="AU744" s="70"/>
      <c r="AV744" s="70"/>
      <c r="AW744" s="70"/>
      <c r="AX744" s="70"/>
      <c r="AY744" s="70"/>
      <c r="AZ744" s="70"/>
      <c r="BA744" s="70"/>
      <c r="BB744" s="70"/>
      <c r="BC744" s="70"/>
      <c r="BD744" s="70"/>
      <c r="BE744" s="70"/>
      <c r="BF744" s="70"/>
      <c r="BG744" s="70"/>
      <c r="BH744" s="70"/>
      <c r="BI744" s="70"/>
      <c r="BJ744" s="70"/>
      <c r="BK744" s="70"/>
      <c r="BL744" s="70"/>
      <c r="BM744" s="70"/>
      <c r="BN744" s="70"/>
      <c r="BO744" s="70"/>
      <c r="BP744" s="70"/>
      <c r="BQ744" s="70"/>
      <c r="BR744" s="70"/>
      <c r="BS744" s="70"/>
      <c r="BT744" s="70"/>
      <c r="BU744" s="70"/>
      <c r="BV744" s="70"/>
      <c r="BW744" s="70"/>
      <c r="BX744" s="70"/>
      <c r="BY744" s="70"/>
      <c r="BZ744" s="70"/>
      <c r="CA744" s="70"/>
      <c r="CB744" s="70"/>
      <c r="CC744" s="70"/>
      <c r="CD744" s="70"/>
      <c r="CE744" s="70"/>
      <c r="CF744" s="70"/>
      <c r="CG744" s="70"/>
      <c r="CH744" s="70"/>
      <c r="CI744" s="70"/>
      <c r="CJ744" s="70"/>
      <c r="CK744" s="70"/>
      <c r="CL744" s="70"/>
      <c r="CM744" s="70"/>
      <c r="CN744" s="70"/>
      <c r="CO744" s="70"/>
      <c r="CP744" s="70"/>
      <c r="CQ744" s="70"/>
      <c r="CR744" s="70"/>
      <c r="CS744" s="70"/>
      <c r="CT744" s="70"/>
      <c r="CU744" s="70"/>
      <c r="CV744" s="70"/>
      <c r="CW744" s="70"/>
      <c r="CX744" s="70"/>
      <c r="CY744" s="70"/>
      <c r="CZ744" s="70"/>
      <c r="DA744" s="70"/>
      <c r="DB744" s="70"/>
      <c r="DC744" s="70"/>
      <c r="DD744" s="70"/>
      <c r="DE744" s="70"/>
      <c r="DF744" s="70"/>
      <c r="DG744" s="70"/>
      <c r="DH744" s="70"/>
      <c r="DI744" s="70"/>
    </row>
    <row r="745" spans="1:114" s="55" customFormat="1" ht="15.75">
      <c r="A745" s="136"/>
      <c r="B745" s="81" t="s">
        <v>32</v>
      </c>
      <c r="C745" s="82"/>
      <c r="D745" s="84">
        <v>10.64</v>
      </c>
      <c r="E745" s="84">
        <v>8</v>
      </c>
      <c r="F745" s="137"/>
      <c r="G745" s="84"/>
      <c r="H745" s="83"/>
      <c r="I745" s="137"/>
      <c r="J745" s="132"/>
      <c r="K745" s="89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  <c r="AC745" s="70"/>
      <c r="AD745" s="70"/>
      <c r="AE745" s="70"/>
      <c r="AF745" s="70"/>
      <c r="AG745" s="70"/>
      <c r="AH745" s="70"/>
      <c r="AI745" s="70"/>
      <c r="AJ745" s="70"/>
      <c r="AK745" s="70"/>
      <c r="AL745" s="70"/>
      <c r="AM745" s="70"/>
      <c r="AN745" s="70"/>
      <c r="AO745" s="70"/>
      <c r="AP745" s="70"/>
      <c r="AQ745" s="70"/>
      <c r="AR745" s="70"/>
      <c r="AS745" s="70"/>
      <c r="AT745" s="70"/>
      <c r="AU745" s="70"/>
      <c r="AV745" s="70"/>
      <c r="AW745" s="70"/>
      <c r="AX745" s="70"/>
      <c r="AY745" s="70"/>
      <c r="AZ745" s="70"/>
      <c r="BA745" s="70"/>
      <c r="BB745" s="70"/>
      <c r="BC745" s="70"/>
      <c r="BD745" s="70"/>
      <c r="BE745" s="70"/>
      <c r="BF745" s="70"/>
      <c r="BG745" s="70"/>
      <c r="BH745" s="70"/>
      <c r="BI745" s="70"/>
      <c r="BJ745" s="70"/>
      <c r="BK745" s="70"/>
      <c r="BL745" s="70"/>
      <c r="BM745" s="70"/>
      <c r="BN745" s="70"/>
      <c r="BO745" s="70"/>
      <c r="BP745" s="70"/>
      <c r="BQ745" s="70"/>
      <c r="BR745" s="70"/>
      <c r="BS745" s="70"/>
      <c r="BT745" s="70"/>
      <c r="BU745" s="70"/>
      <c r="BV745" s="70"/>
      <c r="BW745" s="70"/>
      <c r="BX745" s="70"/>
      <c r="BY745" s="70"/>
      <c r="BZ745" s="70"/>
      <c r="CA745" s="70"/>
      <c r="CB745" s="70"/>
      <c r="CC745" s="70"/>
      <c r="CD745" s="70"/>
      <c r="CE745" s="70"/>
      <c r="CF745" s="70"/>
      <c r="CG745" s="70"/>
      <c r="CH745" s="70"/>
      <c r="CI745" s="70"/>
      <c r="CJ745" s="70"/>
      <c r="CK745" s="70"/>
      <c r="CL745" s="70"/>
      <c r="CM745" s="70"/>
      <c r="CN745" s="70"/>
      <c r="CO745" s="70"/>
      <c r="CP745" s="70"/>
      <c r="CQ745" s="70"/>
      <c r="CR745" s="70"/>
      <c r="CS745" s="70"/>
      <c r="CT745" s="70"/>
      <c r="CU745" s="70"/>
      <c r="CV745" s="70"/>
      <c r="CW745" s="70"/>
      <c r="CX745" s="70"/>
      <c r="CY745" s="70"/>
      <c r="CZ745" s="70"/>
      <c r="DA745" s="70"/>
      <c r="DB745" s="70"/>
      <c r="DC745" s="70"/>
      <c r="DD745" s="70"/>
      <c r="DE745" s="70"/>
      <c r="DF745" s="70"/>
      <c r="DG745" s="70"/>
      <c r="DH745" s="70"/>
      <c r="DI745" s="70"/>
    </row>
    <row r="746" spans="1:114" s="55" customFormat="1" ht="15.75">
      <c r="A746" s="136"/>
      <c r="B746" s="81" t="s">
        <v>33</v>
      </c>
      <c r="C746" s="82"/>
      <c r="D746" s="84">
        <v>9.52</v>
      </c>
      <c r="E746" s="84">
        <v>8</v>
      </c>
      <c r="F746" s="137"/>
      <c r="G746" s="84"/>
      <c r="H746" s="83"/>
      <c r="I746" s="137"/>
      <c r="J746" s="172"/>
      <c r="K746" s="89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  <c r="AA746" s="70"/>
      <c r="AB746" s="70"/>
      <c r="AC746" s="70"/>
      <c r="AD746" s="70"/>
      <c r="AE746" s="70"/>
      <c r="AF746" s="70"/>
      <c r="AG746" s="70"/>
      <c r="AH746" s="70"/>
      <c r="AI746" s="70"/>
      <c r="AJ746" s="70"/>
      <c r="AK746" s="70"/>
      <c r="AL746" s="70"/>
      <c r="AM746" s="70"/>
      <c r="AN746" s="70"/>
      <c r="AO746" s="70"/>
      <c r="AP746" s="70"/>
      <c r="AQ746" s="70"/>
      <c r="AR746" s="70"/>
      <c r="AS746" s="70"/>
      <c r="AT746" s="70"/>
      <c r="AU746" s="70"/>
      <c r="AV746" s="70"/>
      <c r="AW746" s="70"/>
      <c r="AX746" s="70"/>
      <c r="AY746" s="70"/>
      <c r="AZ746" s="70"/>
      <c r="BA746" s="70"/>
      <c r="BB746" s="70"/>
      <c r="BC746" s="70"/>
      <c r="BD746" s="70"/>
      <c r="BE746" s="70"/>
      <c r="BF746" s="70"/>
      <c r="BG746" s="70"/>
      <c r="BH746" s="70"/>
      <c r="BI746" s="70"/>
      <c r="BJ746" s="70"/>
      <c r="BK746" s="70"/>
      <c r="BL746" s="70"/>
      <c r="BM746" s="70"/>
      <c r="BN746" s="70"/>
      <c r="BO746" s="70"/>
      <c r="BP746" s="70"/>
      <c r="BQ746" s="70"/>
      <c r="BR746" s="70"/>
      <c r="BS746" s="70"/>
      <c r="BT746" s="70"/>
      <c r="BU746" s="70"/>
      <c r="BV746" s="70"/>
      <c r="BW746" s="70"/>
      <c r="BX746" s="70"/>
      <c r="BY746" s="70"/>
      <c r="BZ746" s="70"/>
      <c r="CA746" s="70"/>
      <c r="CB746" s="70"/>
      <c r="CC746" s="70"/>
      <c r="CD746" s="70"/>
      <c r="CE746" s="70"/>
      <c r="CF746" s="70"/>
      <c r="CG746" s="70"/>
      <c r="CH746" s="70"/>
      <c r="CI746" s="70"/>
      <c r="CJ746" s="70"/>
      <c r="CK746" s="70"/>
      <c r="CL746" s="70"/>
      <c r="CM746" s="70"/>
      <c r="CN746" s="70"/>
      <c r="CO746" s="70"/>
      <c r="CP746" s="70"/>
      <c r="CQ746" s="70"/>
      <c r="CR746" s="70"/>
      <c r="CS746" s="70"/>
      <c r="CT746" s="70"/>
      <c r="CU746" s="70"/>
      <c r="CV746" s="70"/>
      <c r="CW746" s="70"/>
      <c r="CX746" s="70"/>
      <c r="CY746" s="70"/>
      <c r="CZ746" s="70"/>
      <c r="DA746" s="70"/>
      <c r="DB746" s="70"/>
      <c r="DC746" s="70"/>
      <c r="DD746" s="70"/>
      <c r="DE746" s="70"/>
      <c r="DF746" s="70"/>
      <c r="DG746" s="70"/>
      <c r="DH746" s="70"/>
      <c r="DI746" s="70"/>
    </row>
    <row r="747" spans="1:114" s="55" customFormat="1" ht="15.75">
      <c r="A747" s="136"/>
      <c r="B747" s="81" t="s">
        <v>119</v>
      </c>
      <c r="C747" s="82"/>
      <c r="D747" s="84">
        <v>12</v>
      </c>
      <c r="E747" s="84">
        <v>12</v>
      </c>
      <c r="F747" s="137"/>
      <c r="G747" s="84"/>
      <c r="H747" s="83"/>
      <c r="I747" s="137"/>
      <c r="J747" s="172"/>
      <c r="K747" s="89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  <c r="AC747" s="70"/>
      <c r="AD747" s="70"/>
      <c r="AE747" s="70"/>
      <c r="AF747" s="70"/>
      <c r="AG747" s="70"/>
      <c r="AH747" s="70"/>
      <c r="AI747" s="70"/>
      <c r="AJ747" s="70"/>
      <c r="AK747" s="70"/>
      <c r="AL747" s="70"/>
      <c r="AM747" s="70"/>
      <c r="AN747" s="70"/>
      <c r="AO747" s="70"/>
      <c r="AP747" s="70"/>
      <c r="AQ747" s="70"/>
      <c r="AR747" s="70"/>
      <c r="AS747" s="70"/>
      <c r="AT747" s="70"/>
      <c r="AU747" s="70"/>
      <c r="AV747" s="70"/>
      <c r="AW747" s="70"/>
      <c r="AX747" s="70"/>
      <c r="AY747" s="70"/>
      <c r="AZ747" s="70"/>
      <c r="BA747" s="70"/>
      <c r="BB747" s="70"/>
      <c r="BC747" s="70"/>
      <c r="BD747" s="70"/>
      <c r="BE747" s="70"/>
      <c r="BF747" s="70"/>
      <c r="BG747" s="70"/>
      <c r="BH747" s="70"/>
      <c r="BI747" s="70"/>
      <c r="BJ747" s="70"/>
      <c r="BK747" s="70"/>
      <c r="BL747" s="70"/>
      <c r="BM747" s="70"/>
      <c r="BN747" s="70"/>
      <c r="BO747" s="70"/>
      <c r="BP747" s="70"/>
      <c r="BQ747" s="70"/>
      <c r="BR747" s="70"/>
      <c r="BS747" s="70"/>
      <c r="BT747" s="70"/>
      <c r="BU747" s="70"/>
      <c r="BV747" s="70"/>
      <c r="BW747" s="70"/>
      <c r="BX747" s="70"/>
      <c r="BY747" s="70"/>
      <c r="BZ747" s="70"/>
      <c r="CA747" s="70"/>
      <c r="CB747" s="70"/>
      <c r="CC747" s="70"/>
      <c r="CD747" s="70"/>
      <c r="CE747" s="70"/>
      <c r="CF747" s="70"/>
      <c r="CG747" s="70"/>
      <c r="CH747" s="70"/>
      <c r="CI747" s="70"/>
      <c r="CJ747" s="70"/>
      <c r="CK747" s="70"/>
      <c r="CL747" s="70"/>
      <c r="CM747" s="70"/>
      <c r="CN747" s="70"/>
      <c r="CO747" s="70"/>
      <c r="CP747" s="70"/>
      <c r="CQ747" s="70"/>
      <c r="CR747" s="70"/>
      <c r="CS747" s="70"/>
      <c r="CT747" s="70"/>
      <c r="CU747" s="70"/>
      <c r="CV747" s="70"/>
      <c r="CW747" s="70"/>
      <c r="CX747" s="70"/>
      <c r="CY747" s="70"/>
      <c r="CZ747" s="70"/>
      <c r="DA747" s="70"/>
      <c r="DB747" s="70"/>
      <c r="DC747" s="70"/>
      <c r="DD747" s="70"/>
      <c r="DE747" s="70"/>
      <c r="DF747" s="70"/>
      <c r="DG747" s="70"/>
      <c r="DH747" s="70"/>
      <c r="DI747" s="70"/>
    </row>
    <row r="748" spans="1:114" s="55" customFormat="1" ht="15.75">
      <c r="A748" s="136"/>
      <c r="B748" s="81" t="s">
        <v>34</v>
      </c>
      <c r="C748" s="82"/>
      <c r="D748" s="84">
        <v>2</v>
      </c>
      <c r="E748" s="84">
        <v>2</v>
      </c>
      <c r="F748" s="137"/>
      <c r="G748" s="84"/>
      <c r="H748" s="83"/>
      <c r="I748" s="137"/>
      <c r="J748" s="172"/>
      <c r="K748" s="89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  <c r="AA748" s="70"/>
      <c r="AB748" s="70"/>
      <c r="AC748" s="70"/>
      <c r="AD748" s="70"/>
      <c r="AE748" s="70"/>
      <c r="AF748" s="70"/>
      <c r="AG748" s="70"/>
      <c r="AH748" s="70"/>
      <c r="AI748" s="70"/>
      <c r="AJ748" s="70"/>
      <c r="AK748" s="70"/>
      <c r="AL748" s="70"/>
      <c r="AM748" s="70"/>
      <c r="AN748" s="70"/>
      <c r="AO748" s="70"/>
      <c r="AP748" s="70"/>
      <c r="AQ748" s="70"/>
      <c r="AR748" s="70"/>
      <c r="AS748" s="70"/>
      <c r="AT748" s="70"/>
      <c r="AU748" s="70"/>
      <c r="AV748" s="70"/>
      <c r="AW748" s="70"/>
      <c r="AX748" s="70"/>
      <c r="AY748" s="70"/>
      <c r="AZ748" s="70"/>
      <c r="BA748" s="70"/>
      <c r="BB748" s="70"/>
      <c r="BC748" s="70"/>
      <c r="BD748" s="70"/>
      <c r="BE748" s="70"/>
      <c r="BF748" s="70"/>
      <c r="BG748" s="70"/>
      <c r="BH748" s="70"/>
      <c r="BI748" s="70"/>
      <c r="BJ748" s="70"/>
      <c r="BK748" s="70"/>
      <c r="BL748" s="70"/>
      <c r="BM748" s="70"/>
      <c r="BN748" s="70"/>
      <c r="BO748" s="70"/>
      <c r="BP748" s="70"/>
      <c r="BQ748" s="70"/>
      <c r="BR748" s="70"/>
      <c r="BS748" s="70"/>
      <c r="BT748" s="70"/>
      <c r="BU748" s="70"/>
      <c r="BV748" s="70"/>
      <c r="BW748" s="70"/>
      <c r="BX748" s="70"/>
      <c r="BY748" s="70"/>
      <c r="BZ748" s="70"/>
      <c r="CA748" s="70"/>
      <c r="CB748" s="70"/>
      <c r="CC748" s="70"/>
      <c r="CD748" s="70"/>
      <c r="CE748" s="70"/>
      <c r="CF748" s="70"/>
      <c r="CG748" s="70"/>
      <c r="CH748" s="70"/>
      <c r="CI748" s="70"/>
      <c r="CJ748" s="70"/>
      <c r="CK748" s="70"/>
      <c r="CL748" s="70"/>
      <c r="CM748" s="70"/>
      <c r="CN748" s="70"/>
      <c r="CO748" s="70"/>
      <c r="CP748" s="70"/>
      <c r="CQ748" s="70"/>
      <c r="CR748" s="70"/>
      <c r="CS748" s="70"/>
      <c r="CT748" s="70"/>
      <c r="CU748" s="70"/>
      <c r="CV748" s="70"/>
      <c r="CW748" s="70"/>
      <c r="CX748" s="70"/>
      <c r="CY748" s="70"/>
      <c r="CZ748" s="70"/>
      <c r="DA748" s="70"/>
      <c r="DB748" s="70"/>
      <c r="DC748" s="70"/>
      <c r="DD748" s="70"/>
      <c r="DE748" s="70"/>
      <c r="DF748" s="70"/>
      <c r="DG748" s="70"/>
      <c r="DH748" s="70"/>
      <c r="DI748" s="70"/>
    </row>
    <row r="749" spans="1:114" s="55" customFormat="1" ht="15.75">
      <c r="A749" s="136"/>
      <c r="B749" s="81" t="s">
        <v>39</v>
      </c>
      <c r="C749" s="82"/>
      <c r="D749" s="84">
        <v>1</v>
      </c>
      <c r="E749" s="84">
        <v>1</v>
      </c>
      <c r="F749" s="137"/>
      <c r="G749" s="84"/>
      <c r="H749" s="83"/>
      <c r="I749" s="137"/>
      <c r="J749" s="172"/>
      <c r="K749" s="89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  <c r="AC749" s="70"/>
      <c r="AD749" s="70"/>
      <c r="AE749" s="70"/>
      <c r="AF749" s="70"/>
      <c r="AG749" s="70"/>
      <c r="AH749" s="70"/>
      <c r="AI749" s="70"/>
      <c r="AJ749" s="70"/>
      <c r="AK749" s="70"/>
      <c r="AL749" s="70"/>
      <c r="AM749" s="70"/>
      <c r="AN749" s="70"/>
      <c r="AO749" s="70"/>
      <c r="AP749" s="70"/>
      <c r="AQ749" s="70"/>
      <c r="AR749" s="70"/>
      <c r="AS749" s="70"/>
      <c r="AT749" s="70"/>
      <c r="AU749" s="70"/>
      <c r="AV749" s="70"/>
      <c r="AW749" s="70"/>
      <c r="AX749" s="70"/>
      <c r="AY749" s="70"/>
      <c r="AZ749" s="70"/>
      <c r="BA749" s="70"/>
      <c r="BB749" s="70"/>
      <c r="BC749" s="70"/>
      <c r="BD749" s="70"/>
      <c r="BE749" s="70"/>
      <c r="BF749" s="70"/>
      <c r="BG749" s="70"/>
      <c r="BH749" s="70"/>
      <c r="BI749" s="70"/>
      <c r="BJ749" s="70"/>
      <c r="BK749" s="70"/>
      <c r="BL749" s="70"/>
      <c r="BM749" s="70"/>
      <c r="BN749" s="70"/>
      <c r="BO749" s="70"/>
      <c r="BP749" s="70"/>
      <c r="BQ749" s="70"/>
      <c r="BR749" s="70"/>
      <c r="BS749" s="70"/>
      <c r="BT749" s="70"/>
      <c r="BU749" s="70"/>
      <c r="BV749" s="70"/>
      <c r="BW749" s="70"/>
      <c r="BX749" s="70"/>
      <c r="BY749" s="70"/>
      <c r="BZ749" s="70"/>
      <c r="CA749" s="70"/>
      <c r="CB749" s="70"/>
      <c r="CC749" s="70"/>
      <c r="CD749" s="70"/>
      <c r="CE749" s="70"/>
      <c r="CF749" s="70"/>
      <c r="CG749" s="70"/>
      <c r="CH749" s="70"/>
      <c r="CI749" s="70"/>
      <c r="CJ749" s="70"/>
      <c r="CK749" s="70"/>
      <c r="CL749" s="70"/>
      <c r="CM749" s="70"/>
      <c r="CN749" s="70"/>
      <c r="CO749" s="70"/>
      <c r="CP749" s="70"/>
      <c r="CQ749" s="70"/>
      <c r="CR749" s="70"/>
      <c r="CS749" s="70"/>
      <c r="CT749" s="70"/>
      <c r="CU749" s="70"/>
      <c r="CV749" s="70"/>
      <c r="CW749" s="70"/>
      <c r="CX749" s="70"/>
      <c r="CY749" s="70"/>
      <c r="CZ749" s="70"/>
      <c r="DA749" s="70"/>
      <c r="DB749" s="70"/>
      <c r="DC749" s="70"/>
      <c r="DD749" s="70"/>
      <c r="DE749" s="70"/>
      <c r="DF749" s="70"/>
      <c r="DG749" s="70"/>
      <c r="DH749" s="70"/>
      <c r="DI749" s="70"/>
    </row>
    <row r="750" spans="1:114" s="55" customFormat="1" ht="15.75">
      <c r="A750" s="136"/>
      <c r="B750" s="81" t="s">
        <v>17</v>
      </c>
      <c r="C750" s="82"/>
      <c r="D750" s="84">
        <v>144</v>
      </c>
      <c r="E750" s="84">
        <v>144</v>
      </c>
      <c r="F750" s="137"/>
      <c r="G750" s="84"/>
      <c r="H750" s="83"/>
      <c r="I750" s="137"/>
      <c r="J750" s="172"/>
      <c r="K750" s="89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  <c r="AC750" s="70"/>
      <c r="AD750" s="70"/>
      <c r="AE750" s="70"/>
      <c r="AF750" s="70"/>
      <c r="AG750" s="70"/>
      <c r="AH750" s="70"/>
      <c r="AI750" s="70"/>
      <c r="AJ750" s="70"/>
      <c r="AK750" s="70"/>
      <c r="AL750" s="70"/>
      <c r="AM750" s="70"/>
      <c r="AN750" s="70"/>
      <c r="AO750" s="70"/>
      <c r="AP750" s="70"/>
      <c r="AQ750" s="70"/>
      <c r="AR750" s="70"/>
      <c r="AS750" s="70"/>
      <c r="AT750" s="70"/>
      <c r="AU750" s="70"/>
      <c r="AV750" s="70"/>
      <c r="AW750" s="70"/>
      <c r="AX750" s="70"/>
      <c r="AY750" s="70"/>
      <c r="AZ750" s="70"/>
      <c r="BA750" s="70"/>
      <c r="BB750" s="70"/>
      <c r="BC750" s="70"/>
      <c r="BD750" s="70"/>
      <c r="BE750" s="70"/>
      <c r="BF750" s="70"/>
      <c r="BG750" s="70"/>
      <c r="BH750" s="70"/>
      <c r="BI750" s="70"/>
      <c r="BJ750" s="70"/>
      <c r="BK750" s="70"/>
      <c r="BL750" s="70"/>
      <c r="BM750" s="70"/>
      <c r="BN750" s="70"/>
      <c r="BO750" s="70"/>
      <c r="BP750" s="70"/>
      <c r="BQ750" s="70"/>
      <c r="BR750" s="70"/>
      <c r="BS750" s="70"/>
      <c r="BT750" s="70"/>
      <c r="BU750" s="70"/>
      <c r="BV750" s="70"/>
      <c r="BW750" s="70"/>
      <c r="BX750" s="70"/>
      <c r="BY750" s="70"/>
      <c r="BZ750" s="70"/>
      <c r="CA750" s="70"/>
      <c r="CB750" s="70"/>
      <c r="CC750" s="70"/>
      <c r="CD750" s="70"/>
      <c r="CE750" s="70"/>
      <c r="CF750" s="70"/>
      <c r="CG750" s="70"/>
      <c r="CH750" s="70"/>
      <c r="CI750" s="70"/>
      <c r="CJ750" s="70"/>
      <c r="CK750" s="70"/>
      <c r="CL750" s="70"/>
      <c r="CM750" s="70"/>
      <c r="CN750" s="70"/>
      <c r="CO750" s="70"/>
      <c r="CP750" s="70"/>
      <c r="CQ750" s="70"/>
      <c r="CR750" s="70"/>
      <c r="CS750" s="70"/>
      <c r="CT750" s="70"/>
      <c r="CU750" s="70"/>
      <c r="CV750" s="70"/>
      <c r="CW750" s="70"/>
      <c r="CX750" s="70"/>
      <c r="CY750" s="70"/>
      <c r="CZ750" s="70"/>
      <c r="DA750" s="70"/>
      <c r="DB750" s="70"/>
      <c r="DC750" s="70"/>
      <c r="DD750" s="70"/>
      <c r="DE750" s="70"/>
      <c r="DF750" s="70"/>
      <c r="DG750" s="70"/>
      <c r="DH750" s="70"/>
      <c r="DI750" s="70"/>
    </row>
    <row r="751" spans="1:114" s="56" customFormat="1" ht="30">
      <c r="A751" s="136" t="s">
        <v>424</v>
      </c>
      <c r="B751" s="140"/>
      <c r="C751" s="141" t="s">
        <v>421</v>
      </c>
      <c r="D751" s="142"/>
      <c r="E751" s="84"/>
      <c r="F751" s="137">
        <v>8.75</v>
      </c>
      <c r="G751" s="84">
        <v>8.1999999999999993</v>
      </c>
      <c r="H751" s="142">
        <v>27</v>
      </c>
      <c r="I751" s="137">
        <v>217</v>
      </c>
      <c r="J751" s="132" t="s">
        <v>423</v>
      </c>
      <c r="K751" s="89"/>
      <c r="L751" s="74"/>
      <c r="M751" s="74"/>
      <c r="N751" s="74"/>
      <c r="O751" s="74"/>
      <c r="P751" s="74"/>
      <c r="Q751" s="74"/>
      <c r="R751" s="74"/>
      <c r="S751" s="74"/>
      <c r="T751" s="74"/>
      <c r="U751" s="60"/>
      <c r="V751" s="60"/>
      <c r="W751" s="60"/>
      <c r="X751" s="60"/>
      <c r="Y751" s="60"/>
      <c r="Z751" s="60"/>
      <c r="AA751" s="60"/>
      <c r="AB751" s="60"/>
      <c r="AC751" s="60"/>
      <c r="AD751" s="60"/>
      <c r="AE751" s="60"/>
      <c r="AF751" s="60"/>
      <c r="AG751" s="60"/>
      <c r="AH751" s="60"/>
      <c r="AI751" s="60"/>
      <c r="AJ751" s="60"/>
      <c r="AK751" s="60"/>
      <c r="AL751" s="60"/>
      <c r="AM751" s="60"/>
      <c r="AN751" s="60"/>
      <c r="AO751" s="60"/>
      <c r="AP751" s="60"/>
      <c r="AQ751" s="60"/>
      <c r="AR751" s="60"/>
      <c r="AS751" s="60"/>
      <c r="AT751" s="60"/>
      <c r="AU751" s="60"/>
      <c r="AV751" s="60"/>
      <c r="AW751" s="60"/>
      <c r="AX751" s="60"/>
      <c r="AY751" s="60"/>
      <c r="AZ751" s="60"/>
      <c r="BA751" s="60"/>
      <c r="BB751" s="60"/>
      <c r="BC751" s="60"/>
      <c r="BD751" s="60"/>
      <c r="BE751" s="60"/>
      <c r="BF751" s="60"/>
      <c r="BG751" s="60"/>
      <c r="BH751" s="60"/>
      <c r="BI751" s="60"/>
      <c r="BJ751" s="60"/>
      <c r="BK751" s="60"/>
      <c r="BL751" s="60"/>
      <c r="BM751" s="60"/>
      <c r="BN751" s="60"/>
      <c r="BO751" s="60"/>
      <c r="BP751" s="60"/>
      <c r="BQ751" s="60"/>
      <c r="BR751" s="60"/>
      <c r="BS751" s="60"/>
      <c r="BT751" s="60"/>
      <c r="BU751" s="60"/>
      <c r="BV751" s="60"/>
      <c r="BW751" s="60"/>
      <c r="BX751" s="60"/>
      <c r="BY751" s="60"/>
      <c r="BZ751" s="60"/>
      <c r="CA751" s="60"/>
      <c r="CB751" s="60"/>
      <c r="CC751" s="60"/>
      <c r="CD751" s="60"/>
      <c r="CE751" s="60"/>
      <c r="CF751" s="60"/>
      <c r="CG751" s="60"/>
      <c r="CH751" s="60"/>
      <c r="CI751" s="60"/>
      <c r="CJ751" s="60"/>
      <c r="CK751" s="60"/>
      <c r="CL751" s="60"/>
      <c r="CM751" s="60"/>
      <c r="CN751" s="60"/>
      <c r="CO751" s="60"/>
      <c r="CP751" s="60"/>
      <c r="CQ751" s="60"/>
      <c r="CR751" s="60"/>
      <c r="CS751" s="60"/>
      <c r="CT751" s="60"/>
      <c r="CU751" s="60"/>
      <c r="CV751" s="60"/>
      <c r="CW751" s="60"/>
      <c r="CX751" s="60"/>
      <c r="CY751" s="60"/>
      <c r="CZ751" s="60"/>
      <c r="DA751" s="60"/>
      <c r="DB751" s="60"/>
      <c r="DC751" s="60"/>
      <c r="DD751" s="60"/>
      <c r="DE751" s="60"/>
      <c r="DF751" s="60"/>
      <c r="DG751" s="60"/>
      <c r="DH751" s="60"/>
      <c r="DI751" s="60"/>
      <c r="DJ751" s="60"/>
    </row>
    <row r="752" spans="1:114" s="56" customFormat="1" ht="30">
      <c r="A752" s="136"/>
      <c r="B752" s="136" t="s">
        <v>422</v>
      </c>
      <c r="C752" s="141"/>
      <c r="D752" s="142">
        <v>1</v>
      </c>
      <c r="E752" s="84">
        <v>1</v>
      </c>
      <c r="F752" s="137"/>
      <c r="G752" s="84"/>
      <c r="H752" s="142"/>
      <c r="I752" s="137"/>
      <c r="J752" s="132"/>
      <c r="K752" s="89"/>
      <c r="L752" s="74"/>
      <c r="M752" s="74"/>
      <c r="N752" s="74"/>
      <c r="O752" s="74"/>
      <c r="P752" s="74"/>
      <c r="Q752" s="74"/>
      <c r="R752" s="74"/>
      <c r="S752" s="74"/>
      <c r="T752" s="74"/>
      <c r="U752" s="60"/>
      <c r="V752" s="60"/>
      <c r="W752" s="60"/>
      <c r="X752" s="60"/>
      <c r="Y752" s="60"/>
      <c r="Z752" s="60"/>
      <c r="AA752" s="60"/>
      <c r="AB752" s="60"/>
      <c r="AC752" s="60"/>
      <c r="AD752" s="60"/>
      <c r="AE752" s="60"/>
      <c r="AF752" s="60"/>
      <c r="AG752" s="60"/>
      <c r="AH752" s="60"/>
      <c r="AI752" s="60"/>
      <c r="AJ752" s="60"/>
      <c r="AK752" s="60"/>
      <c r="AL752" s="60"/>
      <c r="AM752" s="60"/>
      <c r="AN752" s="60"/>
      <c r="AO752" s="60"/>
      <c r="AP752" s="60"/>
      <c r="AQ752" s="60"/>
      <c r="AR752" s="60"/>
      <c r="AS752" s="60"/>
      <c r="AT752" s="60"/>
      <c r="AU752" s="60"/>
      <c r="AV752" s="60"/>
      <c r="AW752" s="60"/>
      <c r="AX752" s="60"/>
      <c r="AY752" s="60"/>
      <c r="AZ752" s="60"/>
      <c r="BA752" s="60"/>
      <c r="BB752" s="60"/>
      <c r="BC752" s="60"/>
      <c r="BD752" s="60"/>
      <c r="BE752" s="60"/>
      <c r="BF752" s="60"/>
      <c r="BG752" s="60"/>
      <c r="BH752" s="60"/>
      <c r="BI752" s="60"/>
      <c r="BJ752" s="60"/>
      <c r="BK752" s="60"/>
      <c r="BL752" s="60"/>
      <c r="BM752" s="60"/>
      <c r="BN752" s="60"/>
      <c r="BO752" s="60"/>
      <c r="BP752" s="60"/>
      <c r="BQ752" s="60"/>
      <c r="BR752" s="60"/>
      <c r="BS752" s="60"/>
      <c r="BT752" s="60"/>
      <c r="BU752" s="60"/>
      <c r="BV752" s="60"/>
      <c r="BW752" s="60"/>
      <c r="BX752" s="60"/>
      <c r="BY752" s="60"/>
      <c r="BZ752" s="60"/>
      <c r="CA752" s="60"/>
      <c r="CB752" s="60"/>
      <c r="CC752" s="60"/>
      <c r="CD752" s="60"/>
      <c r="CE752" s="60"/>
      <c r="CF752" s="60"/>
      <c r="CG752" s="60"/>
      <c r="CH752" s="60"/>
      <c r="CI752" s="60"/>
      <c r="CJ752" s="60"/>
      <c r="CK752" s="60"/>
      <c r="CL752" s="60"/>
      <c r="CM752" s="60"/>
      <c r="CN752" s="60"/>
      <c r="CO752" s="60"/>
      <c r="CP752" s="60"/>
      <c r="CQ752" s="60"/>
      <c r="CR752" s="60"/>
      <c r="CS752" s="60"/>
      <c r="CT752" s="60"/>
      <c r="CU752" s="60"/>
      <c r="CV752" s="60"/>
      <c r="CW752" s="60"/>
      <c r="CX752" s="60"/>
      <c r="CY752" s="60"/>
      <c r="CZ752" s="60"/>
      <c r="DA752" s="60"/>
      <c r="DB752" s="60"/>
      <c r="DC752" s="60"/>
      <c r="DD752" s="60"/>
      <c r="DE752" s="60"/>
      <c r="DF752" s="60"/>
      <c r="DG752" s="60"/>
      <c r="DH752" s="60"/>
      <c r="DI752" s="60"/>
      <c r="DJ752" s="60"/>
    </row>
    <row r="753" spans="1:161" s="56" customFormat="1" ht="15.75">
      <c r="A753" s="136"/>
      <c r="B753" s="140" t="s">
        <v>79</v>
      </c>
      <c r="C753" s="141"/>
      <c r="D753" s="142"/>
      <c r="E753" s="84">
        <v>74</v>
      </c>
      <c r="F753" s="137"/>
      <c r="G753" s="137"/>
      <c r="H753" s="137"/>
      <c r="I753" s="137"/>
      <c r="J753" s="132"/>
      <c r="K753" s="89"/>
      <c r="L753" s="74"/>
      <c r="M753" s="74"/>
      <c r="N753" s="74"/>
      <c r="O753" s="74"/>
      <c r="P753" s="74"/>
      <c r="Q753" s="74"/>
      <c r="R753" s="74"/>
      <c r="S753" s="74"/>
      <c r="T753" s="74"/>
      <c r="U753" s="60"/>
      <c r="V753" s="60"/>
      <c r="W753" s="60"/>
      <c r="X753" s="60"/>
      <c r="Y753" s="60"/>
      <c r="Z753" s="60"/>
      <c r="AA753" s="60"/>
      <c r="AB753" s="60"/>
      <c r="AC753" s="60"/>
      <c r="AD753" s="60"/>
      <c r="AE753" s="60"/>
      <c r="AF753" s="60"/>
      <c r="AG753" s="60"/>
      <c r="AH753" s="60"/>
      <c r="AI753" s="60"/>
      <c r="AJ753" s="60"/>
      <c r="AK753" s="60"/>
      <c r="AL753" s="60"/>
      <c r="AM753" s="60"/>
      <c r="AN753" s="60"/>
      <c r="AO753" s="60"/>
      <c r="AP753" s="60"/>
      <c r="AQ753" s="60"/>
      <c r="AR753" s="60"/>
      <c r="AS753" s="60"/>
      <c r="AT753" s="60"/>
      <c r="AU753" s="60"/>
      <c r="AV753" s="60"/>
      <c r="AW753" s="60"/>
      <c r="AX753" s="60"/>
      <c r="AY753" s="60"/>
      <c r="AZ753" s="60"/>
      <c r="BA753" s="60"/>
      <c r="BB753" s="60"/>
      <c r="BC753" s="60"/>
      <c r="BD753" s="60"/>
      <c r="BE753" s="60"/>
      <c r="BF753" s="60"/>
      <c r="BG753" s="60"/>
      <c r="BH753" s="60"/>
      <c r="BI753" s="60"/>
      <c r="BJ753" s="60"/>
      <c r="BK753" s="60"/>
      <c r="BL753" s="60"/>
      <c r="BM753" s="60"/>
      <c r="BN753" s="60"/>
      <c r="BO753" s="60"/>
      <c r="BP753" s="60"/>
      <c r="BQ753" s="60"/>
      <c r="BR753" s="60"/>
      <c r="BS753" s="60"/>
      <c r="BT753" s="60"/>
      <c r="BU753" s="60"/>
      <c r="BV753" s="60"/>
      <c r="BW753" s="60"/>
      <c r="BX753" s="60"/>
      <c r="BY753" s="60"/>
      <c r="BZ753" s="60"/>
      <c r="CA753" s="60"/>
      <c r="CB753" s="60"/>
      <c r="CC753" s="60"/>
      <c r="CD753" s="60"/>
      <c r="CE753" s="60"/>
      <c r="CF753" s="60"/>
      <c r="CG753" s="60"/>
      <c r="CH753" s="60"/>
      <c r="CI753" s="60"/>
      <c r="CJ753" s="60"/>
      <c r="CK753" s="60"/>
      <c r="CL753" s="60"/>
      <c r="CM753" s="60"/>
      <c r="CN753" s="60"/>
      <c r="CO753" s="60"/>
      <c r="CP753" s="60"/>
      <c r="CQ753" s="60"/>
      <c r="CR753" s="60"/>
      <c r="CS753" s="60"/>
      <c r="CT753" s="60"/>
      <c r="CU753" s="60"/>
      <c r="CV753" s="60"/>
      <c r="CW753" s="60"/>
      <c r="CX753" s="60"/>
      <c r="CY753" s="60"/>
      <c r="CZ753" s="60"/>
      <c r="DA753" s="60"/>
      <c r="DB753" s="60"/>
      <c r="DC753" s="60"/>
      <c r="DD753" s="60"/>
      <c r="DE753" s="60"/>
      <c r="DF753" s="60"/>
      <c r="DG753" s="60"/>
      <c r="DH753" s="60"/>
      <c r="DI753" s="60"/>
      <c r="DJ753" s="60"/>
    </row>
    <row r="754" spans="1:161" s="56" customFormat="1" ht="15.75">
      <c r="A754" s="136"/>
      <c r="B754" s="140" t="s">
        <v>34</v>
      </c>
      <c r="C754" s="141"/>
      <c r="D754" s="142">
        <v>2</v>
      </c>
      <c r="E754" s="84">
        <v>2</v>
      </c>
      <c r="F754" s="137"/>
      <c r="G754" s="137"/>
      <c r="H754" s="142"/>
      <c r="I754" s="137"/>
      <c r="J754" s="132"/>
      <c r="K754" s="89"/>
      <c r="L754" s="74"/>
      <c r="M754" s="74"/>
      <c r="N754" s="74"/>
      <c r="O754" s="74"/>
      <c r="P754" s="74"/>
      <c r="Q754" s="74"/>
      <c r="R754" s="74"/>
      <c r="S754" s="74"/>
      <c r="T754" s="74"/>
      <c r="U754" s="60"/>
      <c r="V754" s="60"/>
      <c r="W754" s="60"/>
      <c r="X754" s="60"/>
      <c r="Y754" s="60"/>
      <c r="Z754" s="60"/>
      <c r="AA754" s="60"/>
      <c r="AB754" s="60"/>
      <c r="AC754" s="60"/>
      <c r="AD754" s="60"/>
      <c r="AE754" s="60"/>
      <c r="AF754" s="60"/>
      <c r="AG754" s="60"/>
      <c r="AH754" s="60"/>
      <c r="AI754" s="60"/>
      <c r="AJ754" s="60"/>
      <c r="AK754" s="60"/>
      <c r="AL754" s="60"/>
      <c r="AM754" s="60"/>
      <c r="AN754" s="60"/>
      <c r="AO754" s="60"/>
      <c r="AP754" s="60"/>
      <c r="AQ754" s="60"/>
      <c r="AR754" s="60"/>
      <c r="AS754" s="60"/>
      <c r="AT754" s="60"/>
      <c r="AU754" s="60"/>
      <c r="AV754" s="60"/>
      <c r="AW754" s="60"/>
      <c r="AX754" s="60"/>
      <c r="AY754" s="60"/>
      <c r="AZ754" s="60"/>
      <c r="BA754" s="60"/>
      <c r="BB754" s="60"/>
      <c r="BC754" s="60"/>
      <c r="BD754" s="60"/>
      <c r="BE754" s="60"/>
      <c r="BF754" s="60"/>
      <c r="BG754" s="60"/>
      <c r="BH754" s="60"/>
      <c r="BI754" s="60"/>
      <c r="BJ754" s="60"/>
      <c r="BK754" s="60"/>
      <c r="BL754" s="60"/>
      <c r="BM754" s="60"/>
      <c r="BN754" s="60"/>
      <c r="BO754" s="60"/>
      <c r="BP754" s="60"/>
      <c r="BQ754" s="60"/>
      <c r="BR754" s="60"/>
      <c r="BS754" s="60"/>
      <c r="BT754" s="60"/>
      <c r="BU754" s="60"/>
      <c r="BV754" s="60"/>
      <c r="BW754" s="60"/>
      <c r="BX754" s="60"/>
      <c r="BY754" s="60"/>
      <c r="BZ754" s="60"/>
      <c r="CA754" s="60"/>
      <c r="CB754" s="60"/>
      <c r="CC754" s="60"/>
      <c r="CD754" s="60"/>
      <c r="CE754" s="60"/>
      <c r="CF754" s="60"/>
      <c r="CG754" s="60"/>
      <c r="CH754" s="60"/>
      <c r="CI754" s="60"/>
      <c r="CJ754" s="60"/>
      <c r="CK754" s="60"/>
      <c r="CL754" s="60"/>
      <c r="CM754" s="60"/>
      <c r="CN754" s="60"/>
      <c r="CO754" s="60"/>
      <c r="CP754" s="60"/>
      <c r="CQ754" s="60"/>
      <c r="CR754" s="60"/>
      <c r="CS754" s="60"/>
      <c r="CT754" s="60"/>
      <c r="CU754" s="60"/>
      <c r="CV754" s="60"/>
      <c r="CW754" s="60"/>
      <c r="CX754" s="60"/>
      <c r="CY754" s="60"/>
      <c r="CZ754" s="60"/>
      <c r="DA754" s="60"/>
      <c r="DB754" s="60"/>
      <c r="DC754" s="60"/>
      <c r="DD754" s="60"/>
      <c r="DE754" s="60"/>
      <c r="DF754" s="60"/>
      <c r="DG754" s="60"/>
      <c r="DH754" s="60"/>
      <c r="DI754" s="60"/>
      <c r="DJ754" s="60"/>
    </row>
    <row r="755" spans="1:161" s="56" customFormat="1" ht="15.75">
      <c r="A755" s="136"/>
      <c r="B755" s="140" t="s">
        <v>224</v>
      </c>
      <c r="C755" s="141"/>
      <c r="D755" s="142"/>
      <c r="E755" s="84">
        <v>30</v>
      </c>
      <c r="F755" s="137"/>
      <c r="G755" s="84"/>
      <c r="H755" s="142"/>
      <c r="I755" s="137"/>
      <c r="J755" s="132"/>
      <c r="K755" s="89"/>
      <c r="L755" s="74"/>
      <c r="M755" s="74"/>
      <c r="N755" s="74"/>
      <c r="O755" s="74"/>
      <c r="P755" s="74"/>
      <c r="Q755" s="74"/>
      <c r="R755" s="74"/>
      <c r="S755" s="74"/>
      <c r="T755" s="74"/>
      <c r="U755" s="60"/>
      <c r="V755" s="60"/>
      <c r="W755" s="60"/>
      <c r="X755" s="60"/>
      <c r="Y755" s="60"/>
      <c r="Z755" s="60"/>
      <c r="AA755" s="60"/>
      <c r="AB755" s="60"/>
      <c r="AC755" s="60"/>
      <c r="AD755" s="60"/>
      <c r="AE755" s="60"/>
      <c r="AF755" s="60"/>
      <c r="AG755" s="60"/>
      <c r="AH755" s="60"/>
      <c r="AI755" s="60"/>
      <c r="AJ755" s="60"/>
      <c r="AK755" s="60"/>
      <c r="AL755" s="60"/>
      <c r="AM755" s="60"/>
      <c r="AN755" s="60"/>
      <c r="AO755" s="60"/>
      <c r="AP755" s="60"/>
      <c r="AQ755" s="60"/>
      <c r="AR755" s="60"/>
      <c r="AS755" s="60"/>
      <c r="AT755" s="60"/>
      <c r="AU755" s="60"/>
      <c r="AV755" s="60"/>
      <c r="AW755" s="60"/>
      <c r="AX755" s="60"/>
      <c r="AY755" s="60"/>
      <c r="AZ755" s="60"/>
      <c r="BA755" s="60"/>
      <c r="BB755" s="60"/>
      <c r="BC755" s="60"/>
      <c r="BD755" s="60"/>
      <c r="BE755" s="60"/>
      <c r="BF755" s="60"/>
      <c r="BG755" s="60"/>
      <c r="BH755" s="60"/>
      <c r="BI755" s="60"/>
      <c r="BJ755" s="60"/>
      <c r="BK755" s="60"/>
      <c r="BL755" s="60"/>
      <c r="BM755" s="60"/>
      <c r="BN755" s="60"/>
      <c r="BO755" s="60"/>
      <c r="BP755" s="60"/>
      <c r="BQ755" s="60"/>
      <c r="BR755" s="60"/>
      <c r="BS755" s="60"/>
      <c r="BT755" s="60"/>
      <c r="BU755" s="60"/>
      <c r="BV755" s="60"/>
      <c r="BW755" s="60"/>
      <c r="BX755" s="60"/>
      <c r="BY755" s="60"/>
      <c r="BZ755" s="60"/>
      <c r="CA755" s="60"/>
      <c r="CB755" s="60"/>
      <c r="CC755" s="60"/>
      <c r="CD755" s="60"/>
      <c r="CE755" s="60"/>
      <c r="CF755" s="60"/>
      <c r="CG755" s="60"/>
      <c r="CH755" s="60"/>
      <c r="CI755" s="60"/>
      <c r="CJ755" s="60"/>
      <c r="CK755" s="60"/>
      <c r="CL755" s="60"/>
      <c r="CM755" s="60"/>
      <c r="CN755" s="60"/>
      <c r="CO755" s="60"/>
      <c r="CP755" s="60"/>
      <c r="CQ755" s="60"/>
      <c r="CR755" s="60"/>
      <c r="CS755" s="60"/>
      <c r="CT755" s="60"/>
      <c r="CU755" s="60"/>
      <c r="CV755" s="60"/>
      <c r="CW755" s="60"/>
      <c r="CX755" s="60"/>
      <c r="CY755" s="60"/>
      <c r="CZ755" s="60"/>
      <c r="DA755" s="60"/>
      <c r="DB755" s="60"/>
      <c r="DC755" s="60"/>
      <c r="DD755" s="60"/>
      <c r="DE755" s="60"/>
      <c r="DF755" s="60"/>
      <c r="DG755" s="60"/>
      <c r="DH755" s="60"/>
      <c r="DI755" s="60"/>
      <c r="DJ755" s="60"/>
    </row>
    <row r="756" spans="1:161" s="56" customFormat="1" ht="15.75">
      <c r="A756" s="136"/>
      <c r="B756" s="140" t="s">
        <v>52</v>
      </c>
      <c r="C756" s="141"/>
      <c r="D756" s="142">
        <v>27</v>
      </c>
      <c r="E756" s="84">
        <v>27</v>
      </c>
      <c r="F756" s="137"/>
      <c r="G756" s="84"/>
      <c r="H756" s="142"/>
      <c r="I756" s="137"/>
      <c r="J756" s="132"/>
      <c r="K756" s="89"/>
      <c r="L756" s="74"/>
      <c r="M756" s="74"/>
      <c r="N756" s="74"/>
      <c r="O756" s="74"/>
      <c r="P756" s="74"/>
      <c r="Q756" s="74"/>
      <c r="R756" s="74"/>
      <c r="S756" s="74"/>
      <c r="T756" s="74"/>
      <c r="U756" s="60"/>
      <c r="V756" s="60"/>
      <c r="W756" s="60"/>
      <c r="X756" s="60"/>
      <c r="Y756" s="60"/>
      <c r="Z756" s="60"/>
      <c r="AA756" s="60"/>
      <c r="AB756" s="60"/>
      <c r="AC756" s="60"/>
      <c r="AD756" s="60"/>
      <c r="AE756" s="60"/>
      <c r="AF756" s="60"/>
      <c r="AG756" s="60"/>
      <c r="AH756" s="60"/>
      <c r="AI756" s="60"/>
      <c r="AJ756" s="60"/>
      <c r="AK756" s="60"/>
      <c r="AL756" s="60"/>
      <c r="AM756" s="60"/>
      <c r="AN756" s="60"/>
      <c r="AO756" s="60"/>
      <c r="AP756" s="60"/>
      <c r="AQ756" s="60"/>
      <c r="AR756" s="60"/>
      <c r="AS756" s="60"/>
      <c r="AT756" s="60"/>
      <c r="AU756" s="60"/>
      <c r="AV756" s="60"/>
      <c r="AW756" s="60"/>
      <c r="AX756" s="60"/>
      <c r="AY756" s="60"/>
      <c r="AZ756" s="60"/>
      <c r="BA756" s="60"/>
      <c r="BB756" s="60"/>
      <c r="BC756" s="60"/>
      <c r="BD756" s="60"/>
      <c r="BE756" s="60"/>
      <c r="BF756" s="60"/>
      <c r="BG756" s="60"/>
      <c r="BH756" s="60"/>
      <c r="BI756" s="60"/>
      <c r="BJ756" s="60"/>
      <c r="BK756" s="60"/>
      <c r="BL756" s="60"/>
      <c r="BM756" s="60"/>
      <c r="BN756" s="60"/>
      <c r="BO756" s="60"/>
      <c r="BP756" s="60"/>
      <c r="BQ756" s="60"/>
      <c r="BR756" s="60"/>
      <c r="BS756" s="60"/>
      <c r="BT756" s="60"/>
      <c r="BU756" s="60"/>
      <c r="BV756" s="60"/>
      <c r="BW756" s="60"/>
      <c r="BX756" s="60"/>
      <c r="BY756" s="60"/>
      <c r="BZ756" s="60"/>
      <c r="CA756" s="60"/>
      <c r="CB756" s="60"/>
      <c r="CC756" s="60"/>
      <c r="CD756" s="60"/>
      <c r="CE756" s="60"/>
      <c r="CF756" s="60"/>
      <c r="CG756" s="60"/>
      <c r="CH756" s="60"/>
      <c r="CI756" s="60"/>
      <c r="CJ756" s="60"/>
      <c r="CK756" s="60"/>
      <c r="CL756" s="60"/>
      <c r="CM756" s="60"/>
      <c r="CN756" s="60"/>
      <c r="CO756" s="60"/>
      <c r="CP756" s="60"/>
      <c r="CQ756" s="60"/>
      <c r="CR756" s="60"/>
      <c r="CS756" s="60"/>
      <c r="CT756" s="60"/>
      <c r="CU756" s="60"/>
      <c r="CV756" s="60"/>
      <c r="CW756" s="60"/>
      <c r="CX756" s="60"/>
      <c r="CY756" s="60"/>
      <c r="CZ756" s="60"/>
      <c r="DA756" s="60"/>
      <c r="DB756" s="60"/>
      <c r="DC756" s="60"/>
      <c r="DD756" s="60"/>
      <c r="DE756" s="60"/>
      <c r="DF756" s="60"/>
      <c r="DG756" s="60"/>
      <c r="DH756" s="60"/>
      <c r="DI756" s="60"/>
      <c r="DJ756" s="60"/>
    </row>
    <row r="757" spans="1:161" s="56" customFormat="1" ht="15.75">
      <c r="A757" s="136"/>
      <c r="B757" s="140" t="s">
        <v>34</v>
      </c>
      <c r="C757" s="141"/>
      <c r="D757" s="142">
        <v>0.5</v>
      </c>
      <c r="E757" s="84">
        <v>0.5</v>
      </c>
      <c r="F757" s="137"/>
      <c r="G757" s="84"/>
      <c r="H757" s="142"/>
      <c r="I757" s="137"/>
      <c r="J757" s="172"/>
      <c r="K757" s="89"/>
      <c r="L757" s="74"/>
      <c r="M757" s="74"/>
      <c r="N757" s="74"/>
      <c r="O757" s="74"/>
      <c r="P757" s="74"/>
      <c r="Q757" s="74"/>
      <c r="R757" s="74"/>
      <c r="S757" s="74"/>
      <c r="T757" s="74"/>
      <c r="U757" s="60"/>
      <c r="V757" s="60"/>
      <c r="W757" s="60"/>
      <c r="X757" s="60"/>
      <c r="Y757" s="60"/>
      <c r="Z757" s="60"/>
      <c r="AA757" s="60"/>
      <c r="AB757" s="60"/>
      <c r="AC757" s="60"/>
      <c r="AD757" s="60"/>
      <c r="AE757" s="60"/>
      <c r="AF757" s="60"/>
      <c r="AG757" s="60"/>
      <c r="AH757" s="60"/>
      <c r="AI757" s="60"/>
      <c r="AJ757" s="60"/>
      <c r="AK757" s="60"/>
      <c r="AL757" s="60"/>
      <c r="AM757" s="60"/>
      <c r="AN757" s="60"/>
      <c r="AO757" s="60"/>
      <c r="AP757" s="60"/>
      <c r="AQ757" s="60"/>
      <c r="AR757" s="60"/>
      <c r="AS757" s="60"/>
      <c r="AT757" s="60"/>
      <c r="AU757" s="60"/>
      <c r="AV757" s="60"/>
      <c r="AW757" s="60"/>
      <c r="AX757" s="60"/>
      <c r="AY757" s="60"/>
      <c r="AZ757" s="60"/>
      <c r="BA757" s="60"/>
      <c r="BB757" s="60"/>
      <c r="BC757" s="60"/>
      <c r="BD757" s="60"/>
      <c r="BE757" s="60"/>
      <c r="BF757" s="60"/>
      <c r="BG757" s="60"/>
      <c r="BH757" s="60"/>
      <c r="BI757" s="60"/>
      <c r="BJ757" s="60"/>
      <c r="BK757" s="60"/>
      <c r="BL757" s="60"/>
      <c r="BM757" s="60"/>
      <c r="BN757" s="60"/>
      <c r="BO757" s="60"/>
      <c r="BP757" s="60"/>
      <c r="BQ757" s="60"/>
      <c r="BR757" s="60"/>
      <c r="BS757" s="60"/>
      <c r="BT757" s="60"/>
      <c r="BU757" s="60"/>
      <c r="BV757" s="60"/>
      <c r="BW757" s="60"/>
      <c r="BX757" s="60"/>
      <c r="BY757" s="60"/>
      <c r="BZ757" s="60"/>
      <c r="CA757" s="60"/>
      <c r="CB757" s="60"/>
      <c r="CC757" s="60"/>
      <c r="CD757" s="60"/>
      <c r="CE757" s="60"/>
      <c r="CF757" s="60"/>
      <c r="CG757" s="60"/>
      <c r="CH757" s="60"/>
      <c r="CI757" s="60"/>
      <c r="CJ757" s="60"/>
      <c r="CK757" s="60"/>
      <c r="CL757" s="60"/>
      <c r="CM757" s="60"/>
      <c r="CN757" s="60"/>
      <c r="CO757" s="60"/>
      <c r="CP757" s="60"/>
      <c r="CQ757" s="60"/>
      <c r="CR757" s="60"/>
      <c r="CS757" s="60"/>
      <c r="CT757" s="60"/>
      <c r="CU757" s="60"/>
      <c r="CV757" s="60"/>
      <c r="CW757" s="60"/>
      <c r="CX757" s="60"/>
      <c r="CY757" s="60"/>
      <c r="CZ757" s="60"/>
      <c r="DA757" s="60"/>
      <c r="DB757" s="60"/>
      <c r="DC757" s="60"/>
      <c r="DD757" s="60"/>
      <c r="DE757" s="60"/>
      <c r="DF757" s="60"/>
      <c r="DG757" s="60"/>
      <c r="DH757" s="60"/>
      <c r="DI757" s="60"/>
      <c r="DJ757" s="60"/>
    </row>
    <row r="758" spans="1:161" s="56" customFormat="1" ht="15.75">
      <c r="A758" s="136"/>
      <c r="B758" s="140" t="s">
        <v>248</v>
      </c>
      <c r="C758" s="141"/>
      <c r="D758" s="84">
        <v>1.35</v>
      </c>
      <c r="E758" s="84">
        <v>1.35</v>
      </c>
      <c r="F758" s="142"/>
      <c r="G758" s="84"/>
      <c r="H758" s="142"/>
      <c r="I758" s="137"/>
      <c r="J758" s="172"/>
      <c r="K758" s="89"/>
      <c r="L758" s="74"/>
      <c r="M758" s="74"/>
      <c r="N758" s="74"/>
      <c r="O758" s="74"/>
      <c r="P758" s="74"/>
      <c r="Q758" s="74"/>
      <c r="R758" s="74"/>
      <c r="S758" s="74"/>
      <c r="T758" s="74"/>
      <c r="U758" s="60"/>
      <c r="V758" s="60"/>
      <c r="W758" s="60"/>
      <c r="X758" s="60"/>
      <c r="Y758" s="60"/>
      <c r="Z758" s="60"/>
      <c r="AA758" s="60"/>
      <c r="AB758" s="60"/>
      <c r="AC758" s="60"/>
      <c r="AD758" s="60"/>
      <c r="AE758" s="60"/>
      <c r="AF758" s="60"/>
      <c r="AG758" s="60"/>
      <c r="AH758" s="60"/>
      <c r="AI758" s="60"/>
      <c r="AJ758" s="60"/>
      <c r="AK758" s="60"/>
      <c r="AL758" s="60"/>
      <c r="AM758" s="60"/>
      <c r="AN758" s="60"/>
      <c r="AO758" s="60"/>
      <c r="AP758" s="60"/>
      <c r="AQ758" s="60"/>
      <c r="AR758" s="60"/>
      <c r="AS758" s="60"/>
      <c r="AT758" s="60"/>
      <c r="AU758" s="60"/>
      <c r="AV758" s="60"/>
      <c r="AW758" s="60"/>
      <c r="AX758" s="60"/>
      <c r="AY758" s="60"/>
      <c r="AZ758" s="60"/>
      <c r="BA758" s="60"/>
      <c r="BB758" s="60"/>
      <c r="BC758" s="60"/>
      <c r="BD758" s="60"/>
      <c r="BE758" s="60"/>
      <c r="BF758" s="60"/>
      <c r="BG758" s="60"/>
      <c r="BH758" s="60"/>
      <c r="BI758" s="60"/>
      <c r="BJ758" s="60"/>
      <c r="BK758" s="60"/>
      <c r="BL758" s="60"/>
      <c r="BM758" s="60"/>
      <c r="BN758" s="60"/>
      <c r="BO758" s="60"/>
      <c r="BP758" s="60"/>
      <c r="BQ758" s="60"/>
      <c r="BR758" s="60"/>
      <c r="BS758" s="60"/>
      <c r="BT758" s="60"/>
      <c r="BU758" s="60"/>
      <c r="BV758" s="60"/>
      <c r="BW758" s="60"/>
      <c r="BX758" s="60"/>
      <c r="BY758" s="60"/>
      <c r="BZ758" s="60"/>
      <c r="CA758" s="60"/>
      <c r="CB758" s="60"/>
      <c r="CC758" s="60"/>
      <c r="CD758" s="60"/>
      <c r="CE758" s="60"/>
      <c r="CF758" s="60"/>
      <c r="CG758" s="60"/>
      <c r="CH758" s="60"/>
      <c r="CI758" s="60"/>
      <c r="CJ758" s="60"/>
      <c r="CK758" s="60"/>
      <c r="CL758" s="60"/>
      <c r="CM758" s="60"/>
      <c r="CN758" s="60"/>
      <c r="CO758" s="60"/>
      <c r="CP758" s="60"/>
      <c r="CQ758" s="60"/>
      <c r="CR758" s="60"/>
      <c r="CS758" s="60"/>
      <c r="CT758" s="60"/>
      <c r="CU758" s="60"/>
      <c r="CV758" s="60"/>
      <c r="CW758" s="60"/>
      <c r="CX758" s="60"/>
      <c r="CY758" s="60"/>
      <c r="CZ758" s="60"/>
      <c r="DA758" s="60"/>
      <c r="DB758" s="60"/>
      <c r="DC758" s="60"/>
      <c r="DD758" s="60"/>
      <c r="DE758" s="60"/>
      <c r="DF758" s="60"/>
      <c r="DG758" s="60"/>
      <c r="DH758" s="60"/>
      <c r="DI758" s="60"/>
      <c r="DJ758" s="60"/>
    </row>
    <row r="759" spans="1:161" s="56" customFormat="1" ht="15.75">
      <c r="A759" s="136"/>
      <c r="B759" s="140" t="s">
        <v>32</v>
      </c>
      <c r="C759" s="141"/>
      <c r="D759" s="142">
        <v>2.25</v>
      </c>
      <c r="E759" s="84">
        <v>1.8</v>
      </c>
      <c r="F759" s="142"/>
      <c r="G759" s="84"/>
      <c r="H759" s="142"/>
      <c r="I759" s="137"/>
      <c r="J759" s="172"/>
      <c r="K759" s="89"/>
      <c r="L759" s="74"/>
      <c r="M759" s="74"/>
      <c r="N759" s="74"/>
      <c r="O759" s="74"/>
      <c r="P759" s="74"/>
      <c r="Q759" s="74"/>
      <c r="R759" s="74"/>
      <c r="S759" s="74"/>
      <c r="T759" s="74"/>
      <c r="U759" s="60"/>
      <c r="V759" s="60"/>
      <c r="W759" s="60"/>
      <c r="X759" s="60"/>
      <c r="Y759" s="60"/>
      <c r="Z759" s="60"/>
      <c r="AA759" s="60"/>
      <c r="AB759" s="60"/>
      <c r="AC759" s="60"/>
      <c r="AD759" s="60"/>
      <c r="AE759" s="60"/>
      <c r="AF759" s="60"/>
      <c r="AG759" s="60"/>
      <c r="AH759" s="60"/>
      <c r="AI759" s="60"/>
      <c r="AJ759" s="60"/>
      <c r="AK759" s="60"/>
      <c r="AL759" s="60"/>
      <c r="AM759" s="60"/>
      <c r="AN759" s="60"/>
      <c r="AO759" s="60"/>
      <c r="AP759" s="60"/>
      <c r="AQ759" s="60"/>
      <c r="AR759" s="60"/>
      <c r="AS759" s="60"/>
      <c r="AT759" s="60"/>
      <c r="AU759" s="60"/>
      <c r="AV759" s="60"/>
      <c r="AW759" s="60"/>
      <c r="AX759" s="60"/>
      <c r="AY759" s="60"/>
      <c r="AZ759" s="60"/>
      <c r="BA759" s="60"/>
      <c r="BB759" s="60"/>
      <c r="BC759" s="60"/>
      <c r="BD759" s="60"/>
      <c r="BE759" s="60"/>
      <c r="BF759" s="60"/>
      <c r="BG759" s="60"/>
      <c r="BH759" s="60"/>
      <c r="BI759" s="60"/>
      <c r="BJ759" s="60"/>
      <c r="BK759" s="60"/>
      <c r="BL759" s="60"/>
      <c r="BM759" s="60"/>
      <c r="BN759" s="60"/>
      <c r="BO759" s="60"/>
      <c r="BP759" s="60"/>
      <c r="BQ759" s="60"/>
      <c r="BR759" s="60"/>
      <c r="BS759" s="60"/>
      <c r="BT759" s="60"/>
      <c r="BU759" s="60"/>
      <c r="BV759" s="60"/>
      <c r="BW759" s="60"/>
      <c r="BX759" s="60"/>
      <c r="BY759" s="60"/>
      <c r="BZ759" s="60"/>
      <c r="CA759" s="60"/>
      <c r="CB759" s="60"/>
      <c r="CC759" s="60"/>
      <c r="CD759" s="60"/>
      <c r="CE759" s="60"/>
      <c r="CF759" s="60"/>
      <c r="CG759" s="60"/>
      <c r="CH759" s="60"/>
      <c r="CI759" s="60"/>
      <c r="CJ759" s="60"/>
      <c r="CK759" s="60"/>
      <c r="CL759" s="60"/>
      <c r="CM759" s="60"/>
      <c r="CN759" s="60"/>
      <c r="CO759" s="60"/>
      <c r="CP759" s="60"/>
      <c r="CQ759" s="60"/>
      <c r="CR759" s="60"/>
      <c r="CS759" s="60"/>
      <c r="CT759" s="60"/>
      <c r="CU759" s="60"/>
      <c r="CV759" s="60"/>
      <c r="CW759" s="60"/>
      <c r="CX759" s="60"/>
      <c r="CY759" s="60"/>
      <c r="CZ759" s="60"/>
      <c r="DA759" s="60"/>
      <c r="DB759" s="60"/>
      <c r="DC759" s="60"/>
      <c r="DD759" s="60"/>
      <c r="DE759" s="60"/>
      <c r="DF759" s="60"/>
      <c r="DG759" s="60"/>
      <c r="DH759" s="60"/>
      <c r="DI759" s="60"/>
      <c r="DJ759" s="60"/>
    </row>
    <row r="760" spans="1:161" s="56" customFormat="1" ht="15.75">
      <c r="A760" s="136"/>
      <c r="B760" s="140" t="s">
        <v>33</v>
      </c>
      <c r="C760" s="141"/>
      <c r="D760" s="142">
        <v>0.8</v>
      </c>
      <c r="E760" s="84">
        <v>0.6</v>
      </c>
      <c r="F760" s="142"/>
      <c r="G760" s="84"/>
      <c r="H760" s="142"/>
      <c r="I760" s="137"/>
      <c r="J760" s="172"/>
      <c r="K760" s="89"/>
      <c r="L760" s="74"/>
      <c r="M760" s="74"/>
      <c r="N760" s="74"/>
      <c r="O760" s="74"/>
      <c r="P760" s="74"/>
      <c r="Q760" s="74"/>
      <c r="R760" s="74"/>
      <c r="S760" s="74"/>
      <c r="T760" s="74"/>
      <c r="U760" s="60"/>
      <c r="V760" s="60"/>
      <c r="W760" s="60"/>
      <c r="X760" s="60"/>
      <c r="Y760" s="60"/>
      <c r="Z760" s="60"/>
      <c r="AA760" s="60"/>
      <c r="AB760" s="60"/>
      <c r="AC760" s="60"/>
      <c r="AD760" s="60"/>
      <c r="AE760" s="60"/>
      <c r="AF760" s="60"/>
      <c r="AG760" s="60"/>
      <c r="AH760" s="60"/>
      <c r="AI760" s="60"/>
      <c r="AJ760" s="60"/>
      <c r="AK760" s="60"/>
      <c r="AL760" s="60"/>
      <c r="AM760" s="60"/>
      <c r="AN760" s="60"/>
      <c r="AO760" s="60"/>
      <c r="AP760" s="60"/>
      <c r="AQ760" s="60"/>
      <c r="AR760" s="60"/>
      <c r="AS760" s="60"/>
      <c r="AT760" s="60"/>
      <c r="AU760" s="60"/>
      <c r="AV760" s="60"/>
      <c r="AW760" s="60"/>
      <c r="AX760" s="60"/>
      <c r="AY760" s="60"/>
      <c r="AZ760" s="60"/>
      <c r="BA760" s="60"/>
      <c r="BB760" s="60"/>
      <c r="BC760" s="60"/>
      <c r="BD760" s="60"/>
      <c r="BE760" s="60"/>
      <c r="BF760" s="60"/>
      <c r="BG760" s="60"/>
      <c r="BH760" s="60"/>
      <c r="BI760" s="60"/>
      <c r="BJ760" s="60"/>
      <c r="BK760" s="60"/>
      <c r="BL760" s="60"/>
      <c r="BM760" s="60"/>
      <c r="BN760" s="60"/>
      <c r="BO760" s="60"/>
      <c r="BP760" s="60"/>
      <c r="BQ760" s="60"/>
      <c r="BR760" s="60"/>
      <c r="BS760" s="60"/>
      <c r="BT760" s="60"/>
      <c r="BU760" s="60"/>
      <c r="BV760" s="60"/>
      <c r="BW760" s="60"/>
      <c r="BX760" s="60"/>
      <c r="BY760" s="60"/>
      <c r="BZ760" s="60"/>
      <c r="CA760" s="60"/>
      <c r="CB760" s="60"/>
      <c r="CC760" s="60"/>
      <c r="CD760" s="60"/>
      <c r="CE760" s="60"/>
      <c r="CF760" s="60"/>
      <c r="CG760" s="60"/>
      <c r="CH760" s="60"/>
      <c r="CI760" s="60"/>
      <c r="CJ760" s="60"/>
      <c r="CK760" s="60"/>
      <c r="CL760" s="60"/>
      <c r="CM760" s="60"/>
      <c r="CN760" s="60"/>
      <c r="CO760" s="60"/>
      <c r="CP760" s="60"/>
      <c r="CQ760" s="60"/>
      <c r="CR760" s="60"/>
      <c r="CS760" s="60"/>
      <c r="CT760" s="60"/>
      <c r="CU760" s="60"/>
      <c r="CV760" s="60"/>
      <c r="CW760" s="60"/>
      <c r="CX760" s="60"/>
      <c r="CY760" s="60"/>
      <c r="CZ760" s="60"/>
      <c r="DA760" s="60"/>
      <c r="DB760" s="60"/>
      <c r="DC760" s="60"/>
      <c r="DD760" s="60"/>
      <c r="DE760" s="60"/>
      <c r="DF760" s="60"/>
      <c r="DG760" s="60"/>
      <c r="DH760" s="60"/>
      <c r="DI760" s="60"/>
      <c r="DJ760" s="60"/>
    </row>
    <row r="761" spans="1:161" s="56" customFormat="1" ht="15.75">
      <c r="A761" s="136"/>
      <c r="B761" s="140" t="s">
        <v>44</v>
      </c>
      <c r="C761" s="141"/>
      <c r="D761" s="142">
        <v>1</v>
      </c>
      <c r="E761" s="84">
        <v>1</v>
      </c>
      <c r="F761" s="142"/>
      <c r="G761" s="84"/>
      <c r="H761" s="142"/>
      <c r="I761" s="137"/>
      <c r="J761" s="172"/>
      <c r="K761" s="89"/>
      <c r="L761" s="74"/>
      <c r="M761" s="74"/>
      <c r="N761" s="74"/>
      <c r="O761" s="74"/>
      <c r="P761" s="74"/>
      <c r="Q761" s="74"/>
      <c r="R761" s="74"/>
      <c r="S761" s="74"/>
      <c r="T761" s="74"/>
      <c r="U761" s="60"/>
      <c r="V761" s="60"/>
      <c r="W761" s="60"/>
      <c r="X761" s="60"/>
      <c r="Y761" s="60"/>
      <c r="Z761" s="60"/>
      <c r="AA761" s="60"/>
      <c r="AB761" s="60"/>
      <c r="AC761" s="60"/>
      <c r="AD761" s="60"/>
      <c r="AE761" s="60"/>
      <c r="AF761" s="60"/>
      <c r="AG761" s="60"/>
      <c r="AH761" s="60"/>
      <c r="AI761" s="60"/>
      <c r="AJ761" s="60"/>
      <c r="AK761" s="60"/>
      <c r="AL761" s="60"/>
      <c r="AM761" s="60"/>
      <c r="AN761" s="60"/>
      <c r="AO761" s="60"/>
      <c r="AP761" s="60"/>
      <c r="AQ761" s="60"/>
      <c r="AR761" s="60"/>
      <c r="AS761" s="60"/>
      <c r="AT761" s="60"/>
      <c r="AU761" s="60"/>
      <c r="AV761" s="60"/>
      <c r="AW761" s="60"/>
      <c r="AX761" s="60"/>
      <c r="AY761" s="60"/>
      <c r="AZ761" s="60"/>
      <c r="BA761" s="60"/>
      <c r="BB761" s="60"/>
      <c r="BC761" s="60"/>
      <c r="BD761" s="60"/>
      <c r="BE761" s="60"/>
      <c r="BF761" s="60"/>
      <c r="BG761" s="60"/>
      <c r="BH761" s="60"/>
      <c r="BI761" s="60"/>
      <c r="BJ761" s="60"/>
      <c r="BK761" s="60"/>
      <c r="BL761" s="60"/>
      <c r="BM761" s="60"/>
      <c r="BN761" s="60"/>
      <c r="BO761" s="60"/>
      <c r="BP761" s="60"/>
      <c r="BQ761" s="60"/>
      <c r="BR761" s="60"/>
      <c r="BS761" s="60"/>
      <c r="BT761" s="60"/>
      <c r="BU761" s="60"/>
      <c r="BV761" s="60"/>
      <c r="BW761" s="60"/>
      <c r="BX761" s="60"/>
      <c r="BY761" s="60"/>
      <c r="BZ761" s="60"/>
      <c r="CA761" s="60"/>
      <c r="CB761" s="60"/>
      <c r="CC761" s="60"/>
      <c r="CD761" s="60"/>
      <c r="CE761" s="60"/>
      <c r="CF761" s="60"/>
      <c r="CG761" s="60"/>
      <c r="CH761" s="60"/>
      <c r="CI761" s="60"/>
      <c r="CJ761" s="60"/>
      <c r="CK761" s="60"/>
      <c r="CL761" s="60"/>
      <c r="CM761" s="60"/>
      <c r="CN761" s="60"/>
      <c r="CO761" s="60"/>
      <c r="CP761" s="60"/>
      <c r="CQ761" s="60"/>
      <c r="CR761" s="60"/>
      <c r="CS761" s="60"/>
      <c r="CT761" s="60"/>
      <c r="CU761" s="60"/>
      <c r="CV761" s="60"/>
      <c r="CW761" s="60"/>
      <c r="CX761" s="60"/>
      <c r="CY761" s="60"/>
      <c r="CZ761" s="60"/>
      <c r="DA761" s="60"/>
      <c r="DB761" s="60"/>
      <c r="DC761" s="60"/>
      <c r="DD761" s="60"/>
      <c r="DE761" s="60"/>
      <c r="DF761" s="60"/>
      <c r="DG761" s="60"/>
      <c r="DH761" s="60"/>
      <c r="DI761" s="60"/>
      <c r="DJ761" s="60"/>
    </row>
    <row r="762" spans="1:161" s="56" customFormat="1" ht="27" customHeight="1">
      <c r="A762" s="136"/>
      <c r="B762" s="140" t="s">
        <v>39</v>
      </c>
      <c r="C762" s="141"/>
      <c r="D762" s="142">
        <v>0.3</v>
      </c>
      <c r="E762" s="84">
        <v>0.3</v>
      </c>
      <c r="F762" s="142"/>
      <c r="G762" s="84"/>
      <c r="H762" s="142"/>
      <c r="I762" s="137"/>
      <c r="J762" s="172"/>
      <c r="K762" s="89"/>
      <c r="L762" s="74"/>
      <c r="M762" s="74"/>
      <c r="N762" s="74"/>
      <c r="O762" s="74"/>
      <c r="P762" s="74"/>
      <c r="Q762" s="74"/>
      <c r="R762" s="74"/>
      <c r="S762" s="74"/>
      <c r="T762" s="74"/>
      <c r="U762" s="60"/>
      <c r="V762" s="60"/>
      <c r="W762" s="60"/>
      <c r="X762" s="60"/>
      <c r="Y762" s="60"/>
      <c r="Z762" s="60"/>
      <c r="AA762" s="60"/>
      <c r="AB762" s="60"/>
      <c r="AC762" s="60"/>
      <c r="AD762" s="60"/>
      <c r="AE762" s="60"/>
      <c r="AF762" s="60"/>
      <c r="AG762" s="60"/>
      <c r="AH762" s="60"/>
      <c r="AI762" s="60"/>
      <c r="AJ762" s="60"/>
      <c r="AK762" s="60"/>
      <c r="AL762" s="60"/>
      <c r="AM762" s="60"/>
      <c r="AN762" s="60"/>
      <c r="AO762" s="60"/>
      <c r="AP762" s="60"/>
      <c r="AQ762" s="60"/>
      <c r="AR762" s="60"/>
      <c r="AS762" s="60"/>
      <c r="AT762" s="60"/>
      <c r="AU762" s="60"/>
      <c r="AV762" s="60"/>
      <c r="AW762" s="60"/>
      <c r="AX762" s="60"/>
      <c r="AY762" s="60"/>
      <c r="AZ762" s="60"/>
      <c r="BA762" s="60"/>
      <c r="BB762" s="60"/>
      <c r="BC762" s="60"/>
      <c r="BD762" s="60"/>
      <c r="BE762" s="60"/>
      <c r="BF762" s="60"/>
      <c r="BG762" s="60"/>
      <c r="BH762" s="60"/>
      <c r="BI762" s="60"/>
      <c r="BJ762" s="60"/>
      <c r="BK762" s="60"/>
      <c r="BL762" s="60"/>
      <c r="BM762" s="60"/>
      <c r="BN762" s="60"/>
      <c r="BO762" s="60"/>
      <c r="BP762" s="60"/>
      <c r="BQ762" s="60"/>
      <c r="BR762" s="60"/>
      <c r="BS762" s="60"/>
      <c r="BT762" s="60"/>
      <c r="BU762" s="60"/>
      <c r="BV762" s="60"/>
      <c r="BW762" s="60"/>
      <c r="BX762" s="60"/>
      <c r="BY762" s="60"/>
      <c r="BZ762" s="60"/>
      <c r="CA762" s="60"/>
      <c r="CB762" s="60"/>
      <c r="CC762" s="60"/>
      <c r="CD762" s="60"/>
      <c r="CE762" s="60"/>
      <c r="CF762" s="60"/>
      <c r="CG762" s="60"/>
      <c r="CH762" s="60"/>
      <c r="CI762" s="60"/>
      <c r="CJ762" s="60"/>
      <c r="CK762" s="60"/>
      <c r="CL762" s="60"/>
      <c r="CM762" s="60"/>
      <c r="CN762" s="60"/>
      <c r="CO762" s="60"/>
      <c r="CP762" s="60"/>
      <c r="CQ762" s="60"/>
      <c r="CR762" s="60"/>
      <c r="CS762" s="60"/>
      <c r="CT762" s="60"/>
      <c r="CU762" s="60"/>
      <c r="CV762" s="60"/>
      <c r="CW762" s="60"/>
      <c r="CX762" s="60"/>
      <c r="CY762" s="60"/>
      <c r="CZ762" s="60"/>
      <c r="DA762" s="60"/>
      <c r="DB762" s="60"/>
      <c r="DC762" s="60"/>
      <c r="DD762" s="60"/>
      <c r="DE762" s="60"/>
      <c r="DF762" s="60"/>
      <c r="DG762" s="60"/>
      <c r="DH762" s="60"/>
      <c r="DI762" s="60"/>
      <c r="DJ762" s="60"/>
    </row>
    <row r="763" spans="1:161" s="56" customFormat="1" ht="27" customHeight="1">
      <c r="A763" s="136"/>
      <c r="B763" s="140" t="s">
        <v>18</v>
      </c>
      <c r="C763" s="141"/>
      <c r="D763" s="142">
        <v>0.3</v>
      </c>
      <c r="E763" s="84">
        <v>0.3</v>
      </c>
      <c r="F763" s="142"/>
      <c r="G763" s="84"/>
      <c r="H763" s="142"/>
      <c r="I763" s="137"/>
      <c r="J763" s="172"/>
      <c r="K763" s="89"/>
      <c r="L763" s="74"/>
      <c r="M763" s="74"/>
      <c r="N763" s="74"/>
      <c r="O763" s="74"/>
      <c r="P763" s="74"/>
      <c r="Q763" s="74"/>
      <c r="R763" s="74"/>
      <c r="S763" s="74"/>
      <c r="T763" s="74"/>
      <c r="U763" s="60"/>
      <c r="V763" s="60"/>
      <c r="W763" s="60"/>
      <c r="X763" s="60"/>
      <c r="Y763" s="60"/>
      <c r="Z763" s="60"/>
      <c r="AA763" s="60"/>
      <c r="AB763" s="60"/>
      <c r="AC763" s="60"/>
      <c r="AD763" s="60"/>
      <c r="AE763" s="60"/>
      <c r="AF763" s="60"/>
      <c r="AG763" s="60"/>
      <c r="AH763" s="60"/>
      <c r="AI763" s="60"/>
      <c r="AJ763" s="60"/>
      <c r="AK763" s="60"/>
      <c r="AL763" s="60"/>
      <c r="AM763" s="60"/>
      <c r="AN763" s="60"/>
      <c r="AO763" s="60"/>
      <c r="AP763" s="60"/>
      <c r="AQ763" s="60"/>
      <c r="AR763" s="60"/>
      <c r="AS763" s="60"/>
      <c r="AT763" s="60"/>
      <c r="AU763" s="60"/>
      <c r="AV763" s="60"/>
      <c r="AW763" s="60"/>
      <c r="AX763" s="60"/>
      <c r="AY763" s="60"/>
      <c r="AZ763" s="60"/>
      <c r="BA763" s="60"/>
      <c r="BB763" s="60"/>
      <c r="BC763" s="60"/>
      <c r="BD763" s="60"/>
      <c r="BE763" s="60"/>
      <c r="BF763" s="60"/>
      <c r="BG763" s="60"/>
      <c r="BH763" s="60"/>
      <c r="BI763" s="60"/>
      <c r="BJ763" s="60"/>
      <c r="BK763" s="60"/>
      <c r="BL763" s="60"/>
      <c r="BM763" s="60"/>
      <c r="BN763" s="60"/>
      <c r="BO763" s="60"/>
      <c r="BP763" s="60"/>
      <c r="BQ763" s="60"/>
      <c r="BR763" s="60"/>
      <c r="BS763" s="60"/>
      <c r="BT763" s="60"/>
      <c r="BU763" s="60"/>
      <c r="BV763" s="60"/>
      <c r="BW763" s="60"/>
      <c r="BX763" s="60"/>
      <c r="BY763" s="60"/>
      <c r="BZ763" s="60"/>
      <c r="CA763" s="60"/>
      <c r="CB763" s="60"/>
      <c r="CC763" s="60"/>
      <c r="CD763" s="60"/>
      <c r="CE763" s="60"/>
      <c r="CF763" s="60"/>
      <c r="CG763" s="60"/>
      <c r="CH763" s="60"/>
      <c r="CI763" s="60"/>
      <c r="CJ763" s="60"/>
      <c r="CK763" s="60"/>
      <c r="CL763" s="60"/>
      <c r="CM763" s="60"/>
      <c r="CN763" s="60"/>
      <c r="CO763" s="60"/>
      <c r="CP763" s="60"/>
      <c r="CQ763" s="60"/>
      <c r="CR763" s="60"/>
      <c r="CS763" s="60"/>
      <c r="CT763" s="60"/>
      <c r="CU763" s="60"/>
      <c r="CV763" s="60"/>
      <c r="CW763" s="60"/>
      <c r="CX763" s="60"/>
      <c r="CY763" s="60"/>
      <c r="CZ763" s="60"/>
      <c r="DA763" s="60"/>
      <c r="DB763" s="60"/>
      <c r="DC763" s="60"/>
      <c r="DD763" s="60"/>
      <c r="DE763" s="60"/>
      <c r="DF763" s="60"/>
      <c r="DG763" s="60"/>
      <c r="DH763" s="60"/>
      <c r="DI763" s="60"/>
      <c r="DJ763" s="60"/>
    </row>
    <row r="764" spans="1:161" s="38" customFormat="1" ht="27" customHeight="1">
      <c r="A764" s="136" t="s">
        <v>88</v>
      </c>
      <c r="B764" s="81"/>
      <c r="C764" s="82">
        <v>130</v>
      </c>
      <c r="D764" s="83"/>
      <c r="E764" s="84"/>
      <c r="F764" s="83">
        <v>3.7</v>
      </c>
      <c r="G764" s="84">
        <v>4.4400000000000004</v>
      </c>
      <c r="H764" s="83">
        <v>25</v>
      </c>
      <c r="I764" s="137">
        <v>155</v>
      </c>
      <c r="J764" s="132" t="s">
        <v>215</v>
      </c>
      <c r="K764" s="89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  <c r="AA764" s="72"/>
      <c r="AB764" s="72"/>
      <c r="AC764" s="72"/>
      <c r="AD764" s="72"/>
      <c r="AE764" s="72"/>
      <c r="AF764" s="72"/>
      <c r="AG764" s="72"/>
      <c r="AH764" s="72"/>
      <c r="AI764" s="72"/>
      <c r="AJ764" s="72"/>
      <c r="AK764" s="72"/>
      <c r="AL764" s="72"/>
      <c r="AM764" s="72"/>
      <c r="AN764" s="72"/>
      <c r="AO764" s="72"/>
      <c r="AP764" s="72"/>
      <c r="AQ764" s="72"/>
      <c r="AR764" s="72"/>
      <c r="AS764" s="72"/>
      <c r="AT764" s="72"/>
      <c r="AU764" s="72"/>
      <c r="AV764" s="72"/>
      <c r="AW764" s="72"/>
      <c r="AX764" s="72"/>
      <c r="AY764" s="72"/>
      <c r="AZ764" s="72"/>
      <c r="BA764" s="72"/>
      <c r="BB764" s="72"/>
      <c r="BC764" s="72"/>
      <c r="BD764" s="72"/>
      <c r="BE764" s="72"/>
      <c r="BF764" s="72"/>
      <c r="BG764" s="72"/>
      <c r="BH764" s="72"/>
      <c r="BI764" s="72"/>
      <c r="BJ764" s="72"/>
      <c r="BK764" s="72"/>
      <c r="BL764" s="72"/>
      <c r="BM764" s="72"/>
      <c r="BN764" s="72"/>
      <c r="BO764" s="72"/>
      <c r="BP764" s="72"/>
      <c r="BQ764" s="72"/>
      <c r="BR764" s="72"/>
      <c r="BS764" s="72"/>
      <c r="BT764" s="72"/>
      <c r="BU764" s="72"/>
      <c r="BV764" s="72"/>
      <c r="BW764" s="72"/>
      <c r="BX764" s="72"/>
      <c r="BY764" s="72"/>
      <c r="BZ764" s="72"/>
      <c r="CA764" s="72"/>
      <c r="CB764" s="72"/>
      <c r="CC764" s="72"/>
      <c r="CD764" s="72"/>
      <c r="CE764" s="72"/>
      <c r="CF764" s="72"/>
      <c r="CG764" s="72"/>
      <c r="CH764" s="72"/>
      <c r="CI764" s="72"/>
      <c r="CJ764" s="72"/>
      <c r="CK764" s="72"/>
      <c r="CL764" s="72"/>
      <c r="CM764" s="72"/>
      <c r="CN764" s="72"/>
      <c r="CO764" s="72"/>
      <c r="CP764" s="72"/>
      <c r="CQ764" s="72"/>
      <c r="CR764" s="72"/>
      <c r="CS764" s="72"/>
      <c r="CT764" s="72"/>
      <c r="CU764" s="72"/>
      <c r="CV764" s="72"/>
      <c r="CW764" s="72"/>
      <c r="CX764" s="72"/>
      <c r="CY764" s="72"/>
      <c r="CZ764" s="72"/>
      <c r="DA764" s="72"/>
      <c r="DB764" s="72"/>
      <c r="DC764" s="72"/>
      <c r="DD764" s="72"/>
      <c r="DE764" s="72"/>
      <c r="DF764" s="72"/>
      <c r="DG764" s="72"/>
      <c r="DH764" s="72"/>
      <c r="DI764" s="72"/>
      <c r="DJ764" s="27"/>
      <c r="DK764" s="27"/>
      <c r="DL764" s="27"/>
      <c r="DM764" s="27"/>
      <c r="DN764" s="27"/>
      <c r="DO764" s="27"/>
      <c r="DP764" s="27"/>
      <c r="DQ764" s="27"/>
      <c r="DR764" s="27"/>
      <c r="DS764" s="27"/>
      <c r="DT764" s="27"/>
      <c r="DU764" s="27"/>
      <c r="DV764" s="27"/>
      <c r="DW764" s="27"/>
      <c r="DX764" s="27"/>
      <c r="DY764" s="27"/>
      <c r="DZ764" s="27"/>
      <c r="EA764" s="27"/>
      <c r="EB764" s="27"/>
      <c r="EC764" s="27"/>
      <c r="ED764" s="27"/>
      <c r="EE764" s="27"/>
      <c r="EF764" s="27"/>
      <c r="EG764" s="27"/>
      <c r="EH764" s="27"/>
      <c r="EI764" s="27"/>
      <c r="EJ764" s="27"/>
      <c r="EK764" s="27"/>
      <c r="EL764" s="27"/>
      <c r="EM764" s="27"/>
      <c r="EN764" s="27"/>
      <c r="EO764" s="27"/>
      <c r="EP764" s="27"/>
      <c r="EQ764" s="27"/>
      <c r="ER764" s="27"/>
      <c r="ES764" s="27"/>
      <c r="ET764" s="27"/>
      <c r="EU764" s="27"/>
      <c r="EV764" s="27"/>
      <c r="EW764" s="27"/>
      <c r="EX764" s="27"/>
      <c r="EY764" s="27"/>
      <c r="EZ764" s="27"/>
      <c r="FA764" s="27"/>
      <c r="FB764" s="27"/>
      <c r="FC764" s="27"/>
      <c r="FD764" s="27"/>
      <c r="FE764" s="27"/>
    </row>
    <row r="765" spans="1:161" s="38" customFormat="1" ht="15" customHeight="1">
      <c r="A765" s="136"/>
      <c r="B765" s="81" t="s">
        <v>30</v>
      </c>
      <c r="C765" s="82"/>
      <c r="D765" s="83">
        <v>148.43</v>
      </c>
      <c r="E765" s="84">
        <v>111.6</v>
      </c>
      <c r="F765" s="83"/>
      <c r="G765" s="84"/>
      <c r="H765" s="83"/>
      <c r="I765" s="137"/>
      <c r="J765" s="132"/>
      <c r="K765" s="89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  <c r="AA765" s="72"/>
      <c r="AB765" s="72"/>
      <c r="AC765" s="72"/>
      <c r="AD765" s="72"/>
      <c r="AE765" s="72"/>
      <c r="AF765" s="72"/>
      <c r="AG765" s="72"/>
      <c r="AH765" s="72"/>
      <c r="AI765" s="72"/>
      <c r="AJ765" s="72"/>
      <c r="AK765" s="72"/>
      <c r="AL765" s="72"/>
      <c r="AM765" s="72"/>
      <c r="AN765" s="72"/>
      <c r="AO765" s="72"/>
      <c r="AP765" s="72"/>
      <c r="AQ765" s="72"/>
      <c r="AR765" s="72"/>
      <c r="AS765" s="72"/>
      <c r="AT765" s="72"/>
      <c r="AU765" s="72"/>
      <c r="AV765" s="72"/>
      <c r="AW765" s="72"/>
      <c r="AX765" s="72"/>
      <c r="AY765" s="72"/>
      <c r="AZ765" s="72"/>
      <c r="BA765" s="72"/>
      <c r="BB765" s="72"/>
      <c r="BC765" s="72"/>
      <c r="BD765" s="72"/>
      <c r="BE765" s="72"/>
      <c r="BF765" s="72"/>
      <c r="BG765" s="72"/>
      <c r="BH765" s="72"/>
      <c r="BI765" s="72"/>
      <c r="BJ765" s="72"/>
      <c r="BK765" s="72"/>
      <c r="BL765" s="72"/>
      <c r="BM765" s="72"/>
      <c r="BN765" s="72"/>
      <c r="BO765" s="72"/>
      <c r="BP765" s="72"/>
      <c r="BQ765" s="72"/>
      <c r="BR765" s="72"/>
      <c r="BS765" s="72"/>
      <c r="BT765" s="72"/>
      <c r="BU765" s="72"/>
      <c r="BV765" s="72"/>
      <c r="BW765" s="72"/>
      <c r="BX765" s="72"/>
      <c r="BY765" s="72"/>
      <c r="BZ765" s="72"/>
      <c r="CA765" s="72"/>
      <c r="CB765" s="72"/>
      <c r="CC765" s="72"/>
      <c r="CD765" s="72"/>
      <c r="CE765" s="72"/>
      <c r="CF765" s="72"/>
      <c r="CG765" s="72"/>
      <c r="CH765" s="72"/>
      <c r="CI765" s="72"/>
      <c r="CJ765" s="72"/>
      <c r="CK765" s="72"/>
      <c r="CL765" s="72"/>
      <c r="CM765" s="72"/>
      <c r="CN765" s="72"/>
      <c r="CO765" s="72"/>
      <c r="CP765" s="72"/>
      <c r="CQ765" s="72"/>
      <c r="CR765" s="72"/>
      <c r="CS765" s="72"/>
      <c r="CT765" s="72"/>
      <c r="CU765" s="72"/>
      <c r="CV765" s="72"/>
      <c r="CW765" s="72"/>
      <c r="CX765" s="72"/>
      <c r="CY765" s="72"/>
      <c r="CZ765" s="72"/>
      <c r="DA765" s="72"/>
      <c r="DB765" s="72"/>
      <c r="DC765" s="72"/>
      <c r="DD765" s="72"/>
      <c r="DE765" s="72"/>
      <c r="DF765" s="72"/>
      <c r="DG765" s="72"/>
      <c r="DH765" s="72"/>
      <c r="DI765" s="72"/>
      <c r="DJ765" s="27"/>
      <c r="DK765" s="27"/>
      <c r="DL765" s="27"/>
      <c r="DM765" s="27"/>
      <c r="DN765" s="27"/>
      <c r="DO765" s="27"/>
      <c r="DP765" s="27"/>
      <c r="DQ765" s="27"/>
      <c r="DR765" s="27"/>
      <c r="DS765" s="27"/>
      <c r="DT765" s="27"/>
      <c r="DU765" s="27"/>
      <c r="DV765" s="27"/>
      <c r="DW765" s="27"/>
      <c r="DX765" s="27"/>
      <c r="DY765" s="27"/>
      <c r="DZ765" s="27"/>
      <c r="EA765" s="27"/>
      <c r="EB765" s="27"/>
      <c r="EC765" s="27"/>
      <c r="ED765" s="27"/>
      <c r="EE765" s="27"/>
      <c r="EF765" s="27"/>
      <c r="EG765" s="27"/>
      <c r="EH765" s="27"/>
      <c r="EI765" s="27"/>
      <c r="EJ765" s="27"/>
      <c r="EK765" s="27"/>
      <c r="EL765" s="27"/>
      <c r="EM765" s="27"/>
      <c r="EN765" s="27"/>
      <c r="EO765" s="27"/>
      <c r="EP765" s="27"/>
      <c r="EQ765" s="27"/>
      <c r="ER765" s="27"/>
      <c r="ES765" s="27"/>
      <c r="ET765" s="27"/>
      <c r="EU765" s="27"/>
      <c r="EV765" s="27"/>
      <c r="EW765" s="27"/>
      <c r="EX765" s="27"/>
      <c r="EY765" s="27"/>
      <c r="EZ765" s="27"/>
      <c r="FA765" s="27"/>
      <c r="FB765" s="27"/>
      <c r="FC765" s="27"/>
      <c r="FD765" s="27"/>
      <c r="FE765" s="27"/>
    </row>
    <row r="766" spans="1:161" s="38" customFormat="1" ht="15" customHeight="1">
      <c r="A766" s="136"/>
      <c r="B766" s="81" t="s">
        <v>16</v>
      </c>
      <c r="C766" s="82"/>
      <c r="D766" s="83">
        <v>20.47</v>
      </c>
      <c r="E766" s="84">
        <v>19.5</v>
      </c>
      <c r="F766" s="83"/>
      <c r="G766" s="84"/>
      <c r="H766" s="83"/>
      <c r="I766" s="137"/>
      <c r="J766" s="132"/>
      <c r="K766" s="89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  <c r="AA766" s="72"/>
      <c r="AB766" s="72"/>
      <c r="AC766" s="72"/>
      <c r="AD766" s="72"/>
      <c r="AE766" s="72"/>
      <c r="AF766" s="72"/>
      <c r="AG766" s="72"/>
      <c r="AH766" s="72"/>
      <c r="AI766" s="72"/>
      <c r="AJ766" s="72"/>
      <c r="AK766" s="72"/>
      <c r="AL766" s="72"/>
      <c r="AM766" s="72"/>
      <c r="AN766" s="72"/>
      <c r="AO766" s="72"/>
      <c r="AP766" s="72"/>
      <c r="AQ766" s="72"/>
      <c r="AR766" s="72"/>
      <c r="AS766" s="72"/>
      <c r="AT766" s="72"/>
      <c r="AU766" s="72"/>
      <c r="AV766" s="72"/>
      <c r="AW766" s="72"/>
      <c r="AX766" s="72"/>
      <c r="AY766" s="72"/>
      <c r="AZ766" s="72"/>
      <c r="BA766" s="72"/>
      <c r="BB766" s="72"/>
      <c r="BC766" s="72"/>
      <c r="BD766" s="72"/>
      <c r="BE766" s="72"/>
      <c r="BF766" s="72"/>
      <c r="BG766" s="72"/>
      <c r="BH766" s="72"/>
      <c r="BI766" s="72"/>
      <c r="BJ766" s="72"/>
      <c r="BK766" s="72"/>
      <c r="BL766" s="72"/>
      <c r="BM766" s="72"/>
      <c r="BN766" s="72"/>
      <c r="BO766" s="72"/>
      <c r="BP766" s="72"/>
      <c r="BQ766" s="72"/>
      <c r="BR766" s="72"/>
      <c r="BS766" s="72"/>
      <c r="BT766" s="72"/>
      <c r="BU766" s="72"/>
      <c r="BV766" s="72"/>
      <c r="BW766" s="72"/>
      <c r="BX766" s="72"/>
      <c r="BY766" s="72"/>
      <c r="BZ766" s="72"/>
      <c r="CA766" s="72"/>
      <c r="CB766" s="72"/>
      <c r="CC766" s="72"/>
      <c r="CD766" s="72"/>
      <c r="CE766" s="72"/>
      <c r="CF766" s="72"/>
      <c r="CG766" s="72"/>
      <c r="CH766" s="72"/>
      <c r="CI766" s="72"/>
      <c r="CJ766" s="72"/>
      <c r="CK766" s="72"/>
      <c r="CL766" s="72"/>
      <c r="CM766" s="72"/>
      <c r="CN766" s="72"/>
      <c r="CO766" s="72"/>
      <c r="CP766" s="72"/>
      <c r="CQ766" s="72"/>
      <c r="CR766" s="72"/>
      <c r="CS766" s="72"/>
      <c r="CT766" s="72"/>
      <c r="CU766" s="72"/>
      <c r="CV766" s="72"/>
      <c r="CW766" s="72"/>
      <c r="CX766" s="72"/>
      <c r="CY766" s="72"/>
      <c r="CZ766" s="72"/>
      <c r="DA766" s="72"/>
      <c r="DB766" s="72"/>
      <c r="DC766" s="72"/>
      <c r="DD766" s="72"/>
      <c r="DE766" s="72"/>
      <c r="DF766" s="72"/>
      <c r="DG766" s="72"/>
      <c r="DH766" s="72"/>
      <c r="DI766" s="72"/>
      <c r="DJ766" s="27"/>
      <c r="DK766" s="27"/>
      <c r="DL766" s="27"/>
      <c r="DM766" s="27"/>
      <c r="DN766" s="27"/>
      <c r="DO766" s="27"/>
      <c r="DP766" s="27"/>
      <c r="DQ766" s="27"/>
      <c r="DR766" s="27"/>
      <c r="DS766" s="27"/>
      <c r="DT766" s="27"/>
      <c r="DU766" s="27"/>
      <c r="DV766" s="27"/>
      <c r="DW766" s="27"/>
      <c r="DX766" s="27"/>
      <c r="DY766" s="27"/>
      <c r="DZ766" s="27"/>
      <c r="EA766" s="27"/>
      <c r="EB766" s="27"/>
      <c r="EC766" s="27"/>
      <c r="ED766" s="27"/>
      <c r="EE766" s="27"/>
      <c r="EF766" s="27"/>
      <c r="EG766" s="27"/>
      <c r="EH766" s="27"/>
      <c r="EI766" s="27"/>
      <c r="EJ766" s="27"/>
      <c r="EK766" s="27"/>
      <c r="EL766" s="27"/>
      <c r="EM766" s="27"/>
      <c r="EN766" s="27"/>
      <c r="EO766" s="27"/>
      <c r="EP766" s="27"/>
      <c r="EQ766" s="27"/>
      <c r="ER766" s="27"/>
      <c r="ES766" s="27"/>
      <c r="ET766" s="27"/>
      <c r="EU766" s="27"/>
      <c r="EV766" s="27"/>
      <c r="EW766" s="27"/>
      <c r="EX766" s="27"/>
      <c r="EY766" s="27"/>
      <c r="EZ766" s="27"/>
      <c r="FA766" s="27"/>
      <c r="FB766" s="27"/>
      <c r="FC766" s="27"/>
      <c r="FD766" s="27"/>
      <c r="FE766" s="27"/>
    </row>
    <row r="767" spans="1:161" s="38" customFormat="1" ht="15" customHeight="1">
      <c r="A767" s="136"/>
      <c r="B767" s="81" t="s">
        <v>20</v>
      </c>
      <c r="C767" s="82"/>
      <c r="D767" s="83">
        <v>3</v>
      </c>
      <c r="E767" s="84">
        <v>3</v>
      </c>
      <c r="F767" s="83"/>
      <c r="G767" s="84"/>
      <c r="H767" s="83"/>
      <c r="I767" s="137"/>
      <c r="J767" s="132"/>
      <c r="K767" s="89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  <c r="AA767" s="72"/>
      <c r="AB767" s="72"/>
      <c r="AC767" s="72"/>
      <c r="AD767" s="72"/>
      <c r="AE767" s="72"/>
      <c r="AF767" s="72"/>
      <c r="AG767" s="72"/>
      <c r="AH767" s="72"/>
      <c r="AI767" s="72"/>
      <c r="AJ767" s="72"/>
      <c r="AK767" s="72"/>
      <c r="AL767" s="72"/>
      <c r="AM767" s="72"/>
      <c r="AN767" s="72"/>
      <c r="AO767" s="72"/>
      <c r="AP767" s="72"/>
      <c r="AQ767" s="72"/>
      <c r="AR767" s="72"/>
      <c r="AS767" s="72"/>
      <c r="AT767" s="72"/>
      <c r="AU767" s="72"/>
      <c r="AV767" s="72"/>
      <c r="AW767" s="72"/>
      <c r="AX767" s="72"/>
      <c r="AY767" s="72"/>
      <c r="AZ767" s="72"/>
      <c r="BA767" s="72"/>
      <c r="BB767" s="72"/>
      <c r="BC767" s="72"/>
      <c r="BD767" s="72"/>
      <c r="BE767" s="72"/>
      <c r="BF767" s="72"/>
      <c r="BG767" s="72"/>
      <c r="BH767" s="72"/>
      <c r="BI767" s="72"/>
      <c r="BJ767" s="72"/>
      <c r="BK767" s="72"/>
      <c r="BL767" s="72"/>
      <c r="BM767" s="72"/>
      <c r="BN767" s="72"/>
      <c r="BO767" s="72"/>
      <c r="BP767" s="72"/>
      <c r="BQ767" s="72"/>
      <c r="BR767" s="72"/>
      <c r="BS767" s="72"/>
      <c r="BT767" s="72"/>
      <c r="BU767" s="72"/>
      <c r="BV767" s="72"/>
      <c r="BW767" s="72"/>
      <c r="BX767" s="72"/>
      <c r="BY767" s="72"/>
      <c r="BZ767" s="72"/>
      <c r="CA767" s="72"/>
      <c r="CB767" s="72"/>
      <c r="CC767" s="72"/>
      <c r="CD767" s="72"/>
      <c r="CE767" s="72"/>
      <c r="CF767" s="72"/>
      <c r="CG767" s="72"/>
      <c r="CH767" s="72"/>
      <c r="CI767" s="72"/>
      <c r="CJ767" s="72"/>
      <c r="CK767" s="72"/>
      <c r="CL767" s="72"/>
      <c r="CM767" s="72"/>
      <c r="CN767" s="72"/>
      <c r="CO767" s="72"/>
      <c r="CP767" s="72"/>
      <c r="CQ767" s="72"/>
      <c r="CR767" s="72"/>
      <c r="CS767" s="72"/>
      <c r="CT767" s="72"/>
      <c r="CU767" s="72"/>
      <c r="CV767" s="72"/>
      <c r="CW767" s="72"/>
      <c r="CX767" s="72"/>
      <c r="CY767" s="72"/>
      <c r="CZ767" s="72"/>
      <c r="DA767" s="72"/>
      <c r="DB767" s="72"/>
      <c r="DC767" s="72"/>
      <c r="DD767" s="72"/>
      <c r="DE767" s="72"/>
      <c r="DF767" s="72"/>
      <c r="DG767" s="72"/>
      <c r="DH767" s="72"/>
      <c r="DI767" s="72"/>
      <c r="DJ767" s="27"/>
      <c r="DK767" s="27"/>
      <c r="DL767" s="27"/>
      <c r="DM767" s="27"/>
      <c r="DN767" s="27"/>
      <c r="DO767" s="27"/>
      <c r="DP767" s="27"/>
      <c r="DQ767" s="27"/>
      <c r="DR767" s="27"/>
      <c r="DS767" s="27"/>
      <c r="DT767" s="27"/>
      <c r="DU767" s="27"/>
      <c r="DV767" s="27"/>
      <c r="DW767" s="27"/>
      <c r="DX767" s="27"/>
      <c r="DY767" s="27"/>
      <c r="DZ767" s="27"/>
      <c r="EA767" s="27"/>
      <c r="EB767" s="27"/>
      <c r="EC767" s="27"/>
      <c r="ED767" s="27"/>
      <c r="EE767" s="27"/>
      <c r="EF767" s="27"/>
      <c r="EG767" s="27"/>
      <c r="EH767" s="27"/>
      <c r="EI767" s="27"/>
      <c r="EJ767" s="27"/>
      <c r="EK767" s="27"/>
      <c r="EL767" s="27"/>
      <c r="EM767" s="27"/>
      <c r="EN767" s="27"/>
      <c r="EO767" s="27"/>
      <c r="EP767" s="27"/>
      <c r="EQ767" s="27"/>
      <c r="ER767" s="27"/>
      <c r="ES767" s="27"/>
      <c r="ET767" s="27"/>
      <c r="EU767" s="27"/>
      <c r="EV767" s="27"/>
      <c r="EW767" s="27"/>
      <c r="EX767" s="27"/>
      <c r="EY767" s="27"/>
      <c r="EZ767" s="27"/>
      <c r="FA767" s="27"/>
      <c r="FB767" s="27"/>
      <c r="FC767" s="27"/>
      <c r="FD767" s="27"/>
      <c r="FE767" s="27"/>
    </row>
    <row r="768" spans="1:161" s="38" customFormat="1">
      <c r="A768" s="136"/>
      <c r="B768" s="81" t="s">
        <v>19</v>
      </c>
      <c r="C768" s="82"/>
      <c r="D768" s="83">
        <v>1</v>
      </c>
      <c r="E768" s="84">
        <v>1</v>
      </c>
      <c r="F768" s="83"/>
      <c r="G768" s="84"/>
      <c r="H768" s="83"/>
      <c r="I768" s="137"/>
      <c r="J768" s="132"/>
      <c r="K768" s="89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  <c r="AA768" s="72"/>
      <c r="AB768" s="72"/>
      <c r="AC768" s="72"/>
      <c r="AD768" s="72"/>
      <c r="AE768" s="72"/>
      <c r="AF768" s="72"/>
      <c r="AG768" s="72"/>
      <c r="AH768" s="72"/>
      <c r="AI768" s="72"/>
      <c r="AJ768" s="72"/>
      <c r="AK768" s="72"/>
      <c r="AL768" s="72"/>
      <c r="AM768" s="72"/>
      <c r="AN768" s="72"/>
      <c r="AO768" s="72"/>
      <c r="AP768" s="72"/>
      <c r="AQ768" s="72"/>
      <c r="AR768" s="72"/>
      <c r="AS768" s="72"/>
      <c r="AT768" s="72"/>
      <c r="AU768" s="72"/>
      <c r="AV768" s="72"/>
      <c r="AW768" s="72"/>
      <c r="AX768" s="72"/>
      <c r="AY768" s="72"/>
      <c r="AZ768" s="72"/>
      <c r="BA768" s="72"/>
      <c r="BB768" s="72"/>
      <c r="BC768" s="72"/>
      <c r="BD768" s="72"/>
      <c r="BE768" s="72"/>
      <c r="BF768" s="72"/>
      <c r="BG768" s="72"/>
      <c r="BH768" s="72"/>
      <c r="BI768" s="72"/>
      <c r="BJ768" s="72"/>
      <c r="BK768" s="72"/>
      <c r="BL768" s="72"/>
      <c r="BM768" s="72"/>
      <c r="BN768" s="72"/>
      <c r="BO768" s="72"/>
      <c r="BP768" s="72"/>
      <c r="BQ768" s="72"/>
      <c r="BR768" s="72"/>
      <c r="BS768" s="72"/>
      <c r="BT768" s="72"/>
      <c r="BU768" s="72"/>
      <c r="BV768" s="72"/>
      <c r="BW768" s="72"/>
      <c r="BX768" s="72"/>
      <c r="BY768" s="72"/>
      <c r="BZ768" s="72"/>
      <c r="CA768" s="72"/>
      <c r="CB768" s="72"/>
      <c r="CC768" s="72"/>
      <c r="CD768" s="72"/>
      <c r="CE768" s="72"/>
      <c r="CF768" s="72"/>
      <c r="CG768" s="72"/>
      <c r="CH768" s="72"/>
      <c r="CI768" s="72"/>
      <c r="CJ768" s="72"/>
      <c r="CK768" s="72"/>
      <c r="CL768" s="72"/>
      <c r="CM768" s="72"/>
      <c r="CN768" s="72"/>
      <c r="CO768" s="72"/>
      <c r="CP768" s="72"/>
      <c r="CQ768" s="72"/>
      <c r="CR768" s="72"/>
      <c r="CS768" s="72"/>
      <c r="CT768" s="72"/>
      <c r="CU768" s="72"/>
      <c r="CV768" s="72"/>
      <c r="CW768" s="72"/>
      <c r="CX768" s="72"/>
      <c r="CY768" s="72"/>
      <c r="CZ768" s="72"/>
      <c r="DA768" s="72"/>
      <c r="DB768" s="72"/>
      <c r="DC768" s="72"/>
      <c r="DD768" s="72"/>
      <c r="DE768" s="72"/>
      <c r="DF768" s="72"/>
      <c r="DG768" s="72"/>
      <c r="DH768" s="72"/>
      <c r="DI768" s="72"/>
      <c r="DJ768" s="27"/>
      <c r="DK768" s="27"/>
      <c r="DL768" s="27"/>
      <c r="DM768" s="27"/>
      <c r="DN768" s="27"/>
      <c r="DO768" s="27"/>
      <c r="DP768" s="27"/>
      <c r="DQ768" s="27"/>
      <c r="DR768" s="27"/>
      <c r="DS768" s="27"/>
      <c r="DT768" s="27"/>
      <c r="DU768" s="27"/>
      <c r="DV768" s="27"/>
      <c r="DW768" s="27"/>
      <c r="DX768" s="27"/>
      <c r="DY768" s="27"/>
      <c r="DZ768" s="27"/>
      <c r="EA768" s="27"/>
      <c r="EB768" s="27"/>
      <c r="EC768" s="27"/>
      <c r="ED768" s="27"/>
      <c r="EE768" s="27"/>
      <c r="EF768" s="27"/>
      <c r="EG768" s="27"/>
      <c r="EH768" s="27"/>
      <c r="EI768" s="27"/>
      <c r="EJ768" s="27"/>
      <c r="EK768" s="27"/>
      <c r="EL768" s="27"/>
      <c r="EM768" s="27"/>
      <c r="EN768" s="27"/>
      <c r="EO768" s="27"/>
      <c r="EP768" s="27"/>
      <c r="EQ768" s="27"/>
      <c r="ER768" s="27"/>
      <c r="ES768" s="27"/>
      <c r="ET768" s="27"/>
      <c r="EU768" s="27"/>
      <c r="EV768" s="27"/>
      <c r="EW768" s="27"/>
      <c r="EX768" s="27"/>
      <c r="EY768" s="27"/>
      <c r="EZ768" s="27"/>
      <c r="FA768" s="27"/>
      <c r="FB768" s="27"/>
      <c r="FC768" s="27"/>
      <c r="FD768" s="27"/>
      <c r="FE768" s="27"/>
    </row>
    <row r="769" spans="1:114" s="56" customFormat="1" ht="15.75">
      <c r="A769" s="136" t="s">
        <v>342</v>
      </c>
      <c r="B769" s="81"/>
      <c r="C769" s="82">
        <v>180</v>
      </c>
      <c r="D769" s="83"/>
      <c r="E769" s="84"/>
      <c r="F769" s="137"/>
      <c r="G769" s="84"/>
      <c r="H769" s="83">
        <v>10</v>
      </c>
      <c r="I769" s="137">
        <v>40</v>
      </c>
      <c r="J769" s="132" t="s">
        <v>347</v>
      </c>
      <c r="K769" s="89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  <c r="AA769" s="60"/>
      <c r="AB769" s="60"/>
      <c r="AC769" s="60"/>
      <c r="AD769" s="60"/>
      <c r="AE769" s="60"/>
      <c r="AF769" s="60"/>
      <c r="AG769" s="60"/>
      <c r="AH769" s="60"/>
      <c r="AI769" s="60"/>
      <c r="AJ769" s="60"/>
      <c r="AK769" s="60"/>
      <c r="AL769" s="60"/>
      <c r="AM769" s="60"/>
      <c r="AN769" s="60"/>
      <c r="AO769" s="60"/>
      <c r="AP769" s="60"/>
      <c r="AQ769" s="60"/>
      <c r="AR769" s="60"/>
      <c r="AS769" s="60"/>
      <c r="AT769" s="60"/>
      <c r="AU769" s="60"/>
      <c r="AV769" s="60"/>
      <c r="AW769" s="60"/>
      <c r="AX769" s="60"/>
      <c r="AY769" s="60"/>
      <c r="AZ769" s="60"/>
      <c r="BA769" s="60"/>
      <c r="BB769" s="60"/>
      <c r="BC769" s="60"/>
      <c r="BD769" s="60"/>
      <c r="BE769" s="60"/>
      <c r="BF769" s="60"/>
      <c r="BG769" s="60"/>
      <c r="BH769" s="60"/>
      <c r="BI769" s="60"/>
      <c r="BJ769" s="60"/>
      <c r="BK769" s="60"/>
      <c r="BL769" s="60"/>
      <c r="BM769" s="60"/>
      <c r="BN769" s="60"/>
      <c r="BO769" s="60"/>
      <c r="BP769" s="60"/>
      <c r="BQ769" s="60"/>
      <c r="BR769" s="60"/>
      <c r="BS769" s="60"/>
      <c r="BT769" s="60"/>
      <c r="BU769" s="60"/>
      <c r="BV769" s="60"/>
      <c r="BW769" s="60"/>
      <c r="BX769" s="60"/>
      <c r="BY769" s="60"/>
      <c r="BZ769" s="60"/>
      <c r="CA769" s="60"/>
      <c r="CB769" s="60"/>
      <c r="CC769" s="60"/>
      <c r="CD769" s="60"/>
      <c r="CE769" s="60"/>
      <c r="CF769" s="60"/>
      <c r="CG769" s="60"/>
      <c r="CH769" s="60"/>
      <c r="CI769" s="60"/>
      <c r="CJ769" s="60"/>
      <c r="CK769" s="60"/>
      <c r="CL769" s="60"/>
      <c r="CM769" s="60"/>
      <c r="CN769" s="60"/>
      <c r="CO769" s="60"/>
      <c r="CP769" s="60"/>
      <c r="CQ769" s="60"/>
      <c r="CR769" s="60"/>
      <c r="CS769" s="60"/>
      <c r="CT769" s="60"/>
      <c r="CU769" s="60"/>
      <c r="CV769" s="60"/>
      <c r="CW769" s="60"/>
      <c r="CX769" s="60"/>
      <c r="CY769" s="60"/>
      <c r="CZ769" s="60"/>
      <c r="DA769" s="60"/>
      <c r="DB769" s="60"/>
      <c r="DC769" s="60"/>
      <c r="DD769" s="60"/>
      <c r="DE769" s="60"/>
      <c r="DF769" s="60"/>
      <c r="DG769" s="60"/>
      <c r="DH769" s="60"/>
      <c r="DI769" s="60"/>
      <c r="DJ769" s="54"/>
    </row>
    <row r="770" spans="1:114" s="56" customFormat="1" ht="15.75">
      <c r="A770" s="136"/>
      <c r="B770" s="81" t="s">
        <v>70</v>
      </c>
      <c r="C770" s="82"/>
      <c r="D770" s="83">
        <v>21.6</v>
      </c>
      <c r="E770" s="84">
        <v>21.6</v>
      </c>
      <c r="F770" s="137"/>
      <c r="G770" s="84"/>
      <c r="H770" s="83"/>
      <c r="I770" s="137"/>
      <c r="J770" s="132"/>
      <c r="K770" s="89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  <c r="AA770" s="60"/>
      <c r="AB770" s="60"/>
      <c r="AC770" s="60"/>
      <c r="AD770" s="60"/>
      <c r="AE770" s="60"/>
      <c r="AF770" s="60"/>
      <c r="AG770" s="60"/>
      <c r="AH770" s="60"/>
      <c r="AI770" s="60"/>
      <c r="AJ770" s="60"/>
      <c r="AK770" s="60"/>
      <c r="AL770" s="60"/>
      <c r="AM770" s="60"/>
      <c r="AN770" s="60"/>
      <c r="AO770" s="60"/>
      <c r="AP770" s="60"/>
      <c r="AQ770" s="60"/>
      <c r="AR770" s="60"/>
      <c r="AS770" s="60"/>
      <c r="AT770" s="60"/>
      <c r="AU770" s="60"/>
      <c r="AV770" s="60"/>
      <c r="AW770" s="60"/>
      <c r="AX770" s="60"/>
      <c r="AY770" s="60"/>
      <c r="AZ770" s="60"/>
      <c r="BA770" s="60"/>
      <c r="BB770" s="60"/>
      <c r="BC770" s="60"/>
      <c r="BD770" s="60"/>
      <c r="BE770" s="60"/>
      <c r="BF770" s="60"/>
      <c r="BG770" s="60"/>
      <c r="BH770" s="60"/>
      <c r="BI770" s="60"/>
      <c r="BJ770" s="60"/>
      <c r="BK770" s="60"/>
      <c r="BL770" s="60"/>
      <c r="BM770" s="60"/>
      <c r="BN770" s="60"/>
      <c r="BO770" s="60"/>
      <c r="BP770" s="60"/>
      <c r="BQ770" s="60"/>
      <c r="BR770" s="60"/>
      <c r="BS770" s="60"/>
      <c r="BT770" s="60"/>
      <c r="BU770" s="60"/>
      <c r="BV770" s="60"/>
      <c r="BW770" s="60"/>
      <c r="BX770" s="60"/>
      <c r="BY770" s="60"/>
      <c r="BZ770" s="60"/>
      <c r="CA770" s="60"/>
      <c r="CB770" s="60"/>
      <c r="CC770" s="60"/>
      <c r="CD770" s="60"/>
      <c r="CE770" s="60"/>
      <c r="CF770" s="60"/>
      <c r="CG770" s="60"/>
      <c r="CH770" s="60"/>
      <c r="CI770" s="60"/>
      <c r="CJ770" s="60"/>
      <c r="CK770" s="60"/>
      <c r="CL770" s="60"/>
      <c r="CM770" s="60"/>
      <c r="CN770" s="60"/>
      <c r="CO770" s="60"/>
      <c r="CP770" s="60"/>
      <c r="CQ770" s="60"/>
      <c r="CR770" s="60"/>
      <c r="CS770" s="60"/>
      <c r="CT770" s="60"/>
      <c r="CU770" s="60"/>
      <c r="CV770" s="60"/>
      <c r="CW770" s="60"/>
      <c r="CX770" s="60"/>
      <c r="CY770" s="60"/>
      <c r="CZ770" s="60"/>
      <c r="DA770" s="60"/>
      <c r="DB770" s="60"/>
      <c r="DC770" s="60"/>
      <c r="DD770" s="60"/>
      <c r="DE770" s="60"/>
      <c r="DF770" s="60"/>
      <c r="DG770" s="60"/>
      <c r="DH770" s="60"/>
      <c r="DI770" s="60"/>
      <c r="DJ770" s="54"/>
    </row>
    <row r="771" spans="1:114" s="56" customFormat="1" ht="15.75">
      <c r="A771" s="136"/>
      <c r="B771" s="81" t="s">
        <v>52</v>
      </c>
      <c r="C771" s="82"/>
      <c r="D771" s="83">
        <v>180</v>
      </c>
      <c r="E771" s="84">
        <v>180</v>
      </c>
      <c r="F771" s="137"/>
      <c r="G771" s="84"/>
      <c r="H771" s="83"/>
      <c r="I771" s="137"/>
      <c r="J771" s="132"/>
      <c r="K771" s="89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  <c r="AA771" s="60"/>
      <c r="AB771" s="60"/>
      <c r="AC771" s="60"/>
      <c r="AD771" s="60"/>
      <c r="AE771" s="60"/>
      <c r="AF771" s="60"/>
      <c r="AG771" s="60"/>
      <c r="AH771" s="60"/>
      <c r="AI771" s="60"/>
      <c r="AJ771" s="60"/>
      <c r="AK771" s="60"/>
      <c r="AL771" s="60"/>
      <c r="AM771" s="60"/>
      <c r="AN771" s="60"/>
      <c r="AO771" s="60"/>
      <c r="AP771" s="60"/>
      <c r="AQ771" s="60"/>
      <c r="AR771" s="60"/>
      <c r="AS771" s="60"/>
      <c r="AT771" s="60"/>
      <c r="AU771" s="60"/>
      <c r="AV771" s="60"/>
      <c r="AW771" s="60"/>
      <c r="AX771" s="60"/>
      <c r="AY771" s="60"/>
      <c r="AZ771" s="60"/>
      <c r="BA771" s="60"/>
      <c r="BB771" s="60"/>
      <c r="BC771" s="60"/>
      <c r="BD771" s="60"/>
      <c r="BE771" s="60"/>
      <c r="BF771" s="60"/>
      <c r="BG771" s="60"/>
      <c r="BH771" s="60"/>
      <c r="BI771" s="60"/>
      <c r="BJ771" s="60"/>
      <c r="BK771" s="60"/>
      <c r="BL771" s="60"/>
      <c r="BM771" s="60"/>
      <c r="BN771" s="60"/>
      <c r="BO771" s="60"/>
      <c r="BP771" s="60"/>
      <c r="BQ771" s="60"/>
      <c r="BR771" s="60"/>
      <c r="BS771" s="60"/>
      <c r="BT771" s="60"/>
      <c r="BU771" s="60"/>
      <c r="BV771" s="60"/>
      <c r="BW771" s="60"/>
      <c r="BX771" s="60"/>
      <c r="BY771" s="60"/>
      <c r="BZ771" s="60"/>
      <c r="CA771" s="60"/>
      <c r="CB771" s="60"/>
      <c r="CC771" s="60"/>
      <c r="CD771" s="60"/>
      <c r="CE771" s="60"/>
      <c r="CF771" s="60"/>
      <c r="CG771" s="60"/>
      <c r="CH771" s="60"/>
      <c r="CI771" s="60"/>
      <c r="CJ771" s="60"/>
      <c r="CK771" s="60"/>
      <c r="CL771" s="60"/>
      <c r="CM771" s="60"/>
      <c r="CN771" s="60"/>
      <c r="CO771" s="60"/>
      <c r="CP771" s="60"/>
      <c r="CQ771" s="60"/>
      <c r="CR771" s="60"/>
      <c r="CS771" s="60"/>
      <c r="CT771" s="60"/>
      <c r="CU771" s="60"/>
      <c r="CV771" s="60"/>
      <c r="CW771" s="60"/>
      <c r="CX771" s="60"/>
      <c r="CY771" s="60"/>
      <c r="CZ771" s="60"/>
      <c r="DA771" s="60"/>
      <c r="DB771" s="60"/>
      <c r="DC771" s="60"/>
      <c r="DD771" s="60"/>
      <c r="DE771" s="60"/>
      <c r="DF771" s="60"/>
      <c r="DG771" s="60"/>
      <c r="DH771" s="60"/>
      <c r="DI771" s="60"/>
      <c r="DJ771" s="54"/>
    </row>
    <row r="772" spans="1:114" s="56" customFormat="1" ht="15.75">
      <c r="A772" s="136"/>
      <c r="B772" s="81" t="s">
        <v>18</v>
      </c>
      <c r="C772" s="82"/>
      <c r="D772" s="83">
        <v>5</v>
      </c>
      <c r="E772" s="84">
        <v>5</v>
      </c>
      <c r="F772" s="137"/>
      <c r="G772" s="84"/>
      <c r="H772" s="83"/>
      <c r="I772" s="137"/>
      <c r="J772" s="132"/>
      <c r="K772" s="89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  <c r="AA772" s="60"/>
      <c r="AB772" s="60"/>
      <c r="AC772" s="60"/>
      <c r="AD772" s="60"/>
      <c r="AE772" s="60"/>
      <c r="AF772" s="60"/>
      <c r="AG772" s="60"/>
      <c r="AH772" s="60"/>
      <c r="AI772" s="60"/>
      <c r="AJ772" s="60"/>
      <c r="AK772" s="60"/>
      <c r="AL772" s="60"/>
      <c r="AM772" s="60"/>
      <c r="AN772" s="60"/>
      <c r="AO772" s="60"/>
      <c r="AP772" s="60"/>
      <c r="AQ772" s="60"/>
      <c r="AR772" s="60"/>
      <c r="AS772" s="60"/>
      <c r="AT772" s="60"/>
      <c r="AU772" s="60"/>
      <c r="AV772" s="60"/>
      <c r="AW772" s="60"/>
      <c r="AX772" s="60"/>
      <c r="AY772" s="60"/>
      <c r="AZ772" s="60"/>
      <c r="BA772" s="60"/>
      <c r="BB772" s="60"/>
      <c r="BC772" s="60"/>
      <c r="BD772" s="60"/>
      <c r="BE772" s="60"/>
      <c r="BF772" s="60"/>
      <c r="BG772" s="60"/>
      <c r="BH772" s="60"/>
      <c r="BI772" s="60"/>
      <c r="BJ772" s="60"/>
      <c r="BK772" s="60"/>
      <c r="BL772" s="60"/>
      <c r="BM772" s="60"/>
      <c r="BN772" s="60"/>
      <c r="BO772" s="60"/>
      <c r="BP772" s="60"/>
      <c r="BQ772" s="60"/>
      <c r="BR772" s="60"/>
      <c r="BS772" s="60"/>
      <c r="BT772" s="60"/>
      <c r="BU772" s="60"/>
      <c r="BV772" s="60"/>
      <c r="BW772" s="60"/>
      <c r="BX772" s="60"/>
      <c r="BY772" s="60"/>
      <c r="BZ772" s="60"/>
      <c r="CA772" s="60"/>
      <c r="CB772" s="60"/>
      <c r="CC772" s="60"/>
      <c r="CD772" s="60"/>
      <c r="CE772" s="60"/>
      <c r="CF772" s="60"/>
      <c r="CG772" s="60"/>
      <c r="CH772" s="60"/>
      <c r="CI772" s="60"/>
      <c r="CJ772" s="60"/>
      <c r="CK772" s="60"/>
      <c r="CL772" s="60"/>
      <c r="CM772" s="60"/>
      <c r="CN772" s="60"/>
      <c r="CO772" s="60"/>
      <c r="CP772" s="60"/>
      <c r="CQ772" s="60"/>
      <c r="CR772" s="60"/>
      <c r="CS772" s="60"/>
      <c r="CT772" s="60"/>
      <c r="CU772" s="60"/>
      <c r="CV772" s="60"/>
      <c r="CW772" s="60"/>
      <c r="CX772" s="60"/>
      <c r="CY772" s="60"/>
      <c r="CZ772" s="60"/>
      <c r="DA772" s="60"/>
      <c r="DB772" s="60"/>
      <c r="DC772" s="60"/>
      <c r="DD772" s="60"/>
      <c r="DE772" s="60"/>
      <c r="DF772" s="60"/>
      <c r="DG772" s="60"/>
      <c r="DH772" s="60"/>
      <c r="DI772" s="60"/>
      <c r="DJ772" s="54"/>
    </row>
    <row r="773" spans="1:114" ht="15.75" thickBot="1">
      <c r="A773" s="163" t="s">
        <v>46</v>
      </c>
      <c r="B773" s="164"/>
      <c r="C773" s="165">
        <v>37.5</v>
      </c>
      <c r="D773" s="166">
        <v>37.5</v>
      </c>
      <c r="E773" s="166">
        <v>37.5</v>
      </c>
      <c r="F773" s="165">
        <v>1.8</v>
      </c>
      <c r="G773" s="165">
        <v>0.4</v>
      </c>
      <c r="H773" s="165">
        <v>18</v>
      </c>
      <c r="I773" s="165">
        <v>82.5</v>
      </c>
      <c r="J773" s="167"/>
    </row>
    <row r="774" spans="1:114" ht="15.75" thickBot="1">
      <c r="A774" s="149" t="s">
        <v>26</v>
      </c>
      <c r="B774" s="150"/>
      <c r="C774" s="151">
        <v>677.5</v>
      </c>
      <c r="D774" s="134"/>
      <c r="E774" s="133"/>
      <c r="F774" s="133">
        <f>SUM(F739:F773)</f>
        <v>18.350000000000001</v>
      </c>
      <c r="G774" s="133">
        <f>SUM(G739:G773)</f>
        <v>20.299999999999997</v>
      </c>
      <c r="H774" s="133">
        <f>SUM(H739:H773)</f>
        <v>102.3</v>
      </c>
      <c r="I774" s="133">
        <f>SUM(I739:I773)</f>
        <v>665.5</v>
      </c>
      <c r="J774" s="125"/>
    </row>
    <row r="775" spans="1:114">
      <c r="A775" s="153"/>
      <c r="B775" s="154" t="s">
        <v>47</v>
      </c>
      <c r="C775" s="155"/>
      <c r="D775" s="156"/>
      <c r="E775" s="123"/>
      <c r="F775" s="123"/>
      <c r="G775" s="156"/>
      <c r="H775" s="123"/>
      <c r="I775" s="156"/>
      <c r="J775" s="125"/>
    </row>
    <row r="776" spans="1:114">
      <c r="A776" s="143" t="s">
        <v>71</v>
      </c>
      <c r="B776" s="89"/>
      <c r="C776" s="91">
        <v>10</v>
      </c>
      <c r="D776" s="90"/>
      <c r="E776" s="91"/>
      <c r="F776" s="146">
        <v>2.5</v>
      </c>
      <c r="G776" s="146">
        <v>3.4</v>
      </c>
      <c r="H776" s="146">
        <v>38</v>
      </c>
      <c r="I776" s="120">
        <v>180</v>
      </c>
      <c r="J776" s="138"/>
    </row>
    <row r="777" spans="1:114">
      <c r="A777" s="143" t="s">
        <v>319</v>
      </c>
      <c r="B777" s="89"/>
      <c r="C777" s="91"/>
      <c r="D777" s="90">
        <v>10</v>
      </c>
      <c r="E777" s="91">
        <v>10</v>
      </c>
      <c r="F777" s="146"/>
      <c r="G777" s="146"/>
      <c r="H777" s="146"/>
      <c r="I777" s="120"/>
      <c r="J777" s="138"/>
    </row>
    <row r="778" spans="1:114">
      <c r="A778" s="136" t="s">
        <v>54</v>
      </c>
      <c r="C778" s="82">
        <v>110</v>
      </c>
      <c r="D778" s="83"/>
      <c r="E778" s="84"/>
      <c r="F778" s="83">
        <v>3.68</v>
      </c>
      <c r="G778" s="84">
        <v>2.75</v>
      </c>
      <c r="H778" s="83">
        <v>5.07</v>
      </c>
      <c r="I778" s="84">
        <v>68</v>
      </c>
      <c r="J778" s="132" t="s">
        <v>55</v>
      </c>
    </row>
    <row r="779" spans="1:114">
      <c r="A779" s="136"/>
      <c r="B779" s="81" t="s">
        <v>318</v>
      </c>
      <c r="C779" s="82"/>
      <c r="D779" s="83">
        <v>114</v>
      </c>
      <c r="E779" s="84">
        <v>110</v>
      </c>
      <c r="F779" s="137"/>
      <c r="G779" s="84"/>
      <c r="I779" s="137"/>
      <c r="J779" s="132"/>
    </row>
    <row r="780" spans="1:114" s="53" customFormat="1" ht="30">
      <c r="A780" s="136" t="s">
        <v>405</v>
      </c>
      <c r="B780" s="81"/>
      <c r="C780" s="82" t="s">
        <v>108</v>
      </c>
      <c r="D780" s="83"/>
      <c r="E780" s="84"/>
      <c r="F780" s="120">
        <v>9</v>
      </c>
      <c r="G780" s="146">
        <v>12.5</v>
      </c>
      <c r="H780" s="120">
        <v>24</v>
      </c>
      <c r="I780" s="146">
        <v>245</v>
      </c>
      <c r="J780" s="132" t="s">
        <v>328</v>
      </c>
      <c r="K780" s="89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  <c r="AA780" s="70"/>
      <c r="AB780" s="70"/>
      <c r="AC780" s="70"/>
      <c r="AD780" s="70"/>
      <c r="AE780" s="70"/>
      <c r="AF780" s="70"/>
      <c r="AG780" s="70"/>
      <c r="AH780" s="70"/>
      <c r="AI780" s="70"/>
      <c r="AJ780" s="70"/>
      <c r="AK780" s="70"/>
      <c r="AL780" s="70"/>
      <c r="AM780" s="70"/>
      <c r="AN780" s="70"/>
      <c r="AO780" s="70"/>
      <c r="AP780" s="70"/>
      <c r="AQ780" s="70"/>
      <c r="AR780" s="70"/>
      <c r="AS780" s="70"/>
      <c r="AT780" s="70"/>
      <c r="AU780" s="70"/>
      <c r="AV780" s="70"/>
      <c r="AW780" s="70"/>
      <c r="AX780" s="70"/>
      <c r="AY780" s="70"/>
      <c r="AZ780" s="70"/>
      <c r="BA780" s="70"/>
      <c r="BB780" s="70"/>
      <c r="BC780" s="70"/>
      <c r="BD780" s="70"/>
      <c r="BE780" s="70"/>
      <c r="BF780" s="70"/>
      <c r="BG780" s="70"/>
      <c r="BH780" s="70"/>
      <c r="BI780" s="70"/>
      <c r="BJ780" s="70"/>
      <c r="BK780" s="70"/>
      <c r="BL780" s="70"/>
      <c r="BM780" s="70"/>
      <c r="BN780" s="70"/>
      <c r="BO780" s="70"/>
      <c r="BP780" s="70"/>
      <c r="BQ780" s="70"/>
      <c r="BR780" s="70"/>
      <c r="BS780" s="70"/>
      <c r="BT780" s="70"/>
      <c r="BU780" s="70"/>
      <c r="BV780" s="70"/>
      <c r="BW780" s="70"/>
      <c r="BX780" s="70"/>
      <c r="BY780" s="70"/>
      <c r="BZ780" s="70"/>
      <c r="CA780" s="70"/>
      <c r="CB780" s="70"/>
      <c r="CC780" s="70"/>
      <c r="CD780" s="70"/>
      <c r="CE780" s="70"/>
      <c r="CF780" s="70"/>
      <c r="CG780" s="70"/>
      <c r="CH780" s="70"/>
      <c r="CI780" s="70"/>
      <c r="CJ780" s="70"/>
      <c r="CK780" s="70"/>
      <c r="CL780" s="70"/>
      <c r="CM780" s="70"/>
      <c r="CN780" s="70"/>
      <c r="CO780" s="70"/>
      <c r="CP780" s="70"/>
      <c r="CQ780" s="70"/>
      <c r="CR780" s="70"/>
      <c r="CS780" s="70"/>
      <c r="CT780" s="70"/>
      <c r="CU780" s="70"/>
      <c r="CV780" s="70"/>
      <c r="CW780" s="70"/>
      <c r="CX780" s="70"/>
      <c r="CY780" s="70"/>
      <c r="CZ780" s="70"/>
      <c r="DA780" s="70"/>
      <c r="DB780" s="70"/>
      <c r="DC780" s="70"/>
      <c r="DD780" s="70"/>
      <c r="DE780" s="70"/>
      <c r="DF780" s="70"/>
      <c r="DG780" s="70"/>
      <c r="DH780" s="70"/>
      <c r="DI780" s="70"/>
    </row>
    <row r="781" spans="1:114" s="53" customFormat="1" ht="15.75">
      <c r="A781" s="136"/>
      <c r="B781" s="81" t="s">
        <v>73</v>
      </c>
      <c r="C781" s="82"/>
      <c r="D781" s="83">
        <v>109.28</v>
      </c>
      <c r="E781" s="84">
        <v>107.14</v>
      </c>
      <c r="F781" s="83"/>
      <c r="G781" s="84"/>
      <c r="H781" s="83"/>
      <c r="I781" s="137"/>
      <c r="J781" s="132"/>
      <c r="K781" s="89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  <c r="AA781" s="70"/>
      <c r="AB781" s="70"/>
      <c r="AC781" s="70"/>
      <c r="AD781" s="70"/>
      <c r="AE781" s="70"/>
      <c r="AF781" s="70"/>
      <c r="AG781" s="70"/>
      <c r="AH781" s="70"/>
      <c r="AI781" s="70"/>
      <c r="AJ781" s="70"/>
      <c r="AK781" s="70"/>
      <c r="AL781" s="70"/>
      <c r="AM781" s="70"/>
      <c r="AN781" s="70"/>
      <c r="AO781" s="70"/>
      <c r="AP781" s="70"/>
      <c r="AQ781" s="70"/>
      <c r="AR781" s="70"/>
      <c r="AS781" s="70"/>
      <c r="AT781" s="70"/>
      <c r="AU781" s="70"/>
      <c r="AV781" s="70"/>
      <c r="AW781" s="70"/>
      <c r="AX781" s="70"/>
      <c r="AY781" s="70"/>
      <c r="AZ781" s="70"/>
      <c r="BA781" s="70"/>
      <c r="BB781" s="70"/>
      <c r="BC781" s="70"/>
      <c r="BD781" s="70"/>
      <c r="BE781" s="70"/>
      <c r="BF781" s="70"/>
      <c r="BG781" s="70"/>
      <c r="BH781" s="70"/>
      <c r="BI781" s="70"/>
      <c r="BJ781" s="70"/>
      <c r="BK781" s="70"/>
      <c r="BL781" s="70"/>
      <c r="BM781" s="70"/>
      <c r="BN781" s="70"/>
      <c r="BO781" s="70"/>
      <c r="BP781" s="70"/>
      <c r="BQ781" s="70"/>
      <c r="BR781" s="70"/>
      <c r="BS781" s="70"/>
      <c r="BT781" s="70"/>
      <c r="BU781" s="70"/>
      <c r="BV781" s="70"/>
      <c r="BW781" s="70"/>
      <c r="BX781" s="70"/>
      <c r="BY781" s="70"/>
      <c r="BZ781" s="70"/>
      <c r="CA781" s="70"/>
      <c r="CB781" s="70"/>
      <c r="CC781" s="70"/>
      <c r="CD781" s="70"/>
      <c r="CE781" s="70"/>
      <c r="CF781" s="70"/>
      <c r="CG781" s="70"/>
      <c r="CH781" s="70"/>
      <c r="CI781" s="70"/>
      <c r="CJ781" s="70"/>
      <c r="CK781" s="70"/>
      <c r="CL781" s="70"/>
      <c r="CM781" s="70"/>
      <c r="CN781" s="70"/>
      <c r="CO781" s="70"/>
      <c r="CP781" s="70"/>
      <c r="CQ781" s="70"/>
      <c r="CR781" s="70"/>
      <c r="CS781" s="70"/>
      <c r="CT781" s="70"/>
      <c r="CU781" s="70"/>
      <c r="CV781" s="70"/>
      <c r="CW781" s="70"/>
      <c r="CX781" s="70"/>
      <c r="CY781" s="70"/>
      <c r="CZ781" s="70"/>
      <c r="DA781" s="70"/>
      <c r="DB781" s="70"/>
      <c r="DC781" s="70"/>
      <c r="DD781" s="70"/>
      <c r="DE781" s="70"/>
      <c r="DF781" s="70"/>
      <c r="DG781" s="70"/>
      <c r="DH781" s="70"/>
      <c r="DI781" s="70"/>
    </row>
    <row r="782" spans="1:114" s="53" customFormat="1" ht="15.75">
      <c r="A782" s="136"/>
      <c r="B782" s="81" t="s">
        <v>179</v>
      </c>
      <c r="C782" s="82"/>
      <c r="D782" s="83">
        <v>11.4</v>
      </c>
      <c r="E782" s="84">
        <v>11.4</v>
      </c>
      <c r="F782" s="83"/>
      <c r="G782" s="84"/>
      <c r="H782" s="83"/>
      <c r="I782" s="137"/>
      <c r="J782" s="132"/>
      <c r="K782" s="89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  <c r="AA782" s="70"/>
      <c r="AB782" s="70"/>
      <c r="AC782" s="70"/>
      <c r="AD782" s="70"/>
      <c r="AE782" s="70"/>
      <c r="AF782" s="70"/>
      <c r="AG782" s="70"/>
      <c r="AH782" s="70"/>
      <c r="AI782" s="70"/>
      <c r="AJ782" s="70"/>
      <c r="AK782" s="70"/>
      <c r="AL782" s="70"/>
      <c r="AM782" s="70"/>
      <c r="AN782" s="70"/>
      <c r="AO782" s="70"/>
      <c r="AP782" s="70"/>
      <c r="AQ782" s="70"/>
      <c r="AR782" s="70"/>
      <c r="AS782" s="70"/>
      <c r="AT782" s="70"/>
      <c r="AU782" s="70"/>
      <c r="AV782" s="70"/>
      <c r="AW782" s="70"/>
      <c r="AX782" s="70"/>
      <c r="AY782" s="70"/>
      <c r="AZ782" s="70"/>
      <c r="BA782" s="70"/>
      <c r="BB782" s="70"/>
      <c r="BC782" s="70"/>
      <c r="BD782" s="70"/>
      <c r="BE782" s="70"/>
      <c r="BF782" s="70"/>
      <c r="BG782" s="70"/>
      <c r="BH782" s="70"/>
      <c r="BI782" s="70"/>
      <c r="BJ782" s="70"/>
      <c r="BK782" s="70"/>
      <c r="BL782" s="70"/>
      <c r="BM782" s="70"/>
      <c r="BN782" s="70"/>
      <c r="BO782" s="70"/>
      <c r="BP782" s="70"/>
      <c r="BQ782" s="70"/>
      <c r="BR782" s="70"/>
      <c r="BS782" s="70"/>
      <c r="BT782" s="70"/>
      <c r="BU782" s="70"/>
      <c r="BV782" s="70"/>
      <c r="BW782" s="70"/>
      <c r="BX782" s="70"/>
      <c r="BY782" s="70"/>
      <c r="BZ782" s="70"/>
      <c r="CA782" s="70"/>
      <c r="CB782" s="70"/>
      <c r="CC782" s="70"/>
      <c r="CD782" s="70"/>
      <c r="CE782" s="70"/>
      <c r="CF782" s="70"/>
      <c r="CG782" s="70"/>
      <c r="CH782" s="70"/>
      <c r="CI782" s="70"/>
      <c r="CJ782" s="70"/>
      <c r="CK782" s="70"/>
      <c r="CL782" s="70"/>
      <c r="CM782" s="70"/>
      <c r="CN782" s="70"/>
      <c r="CO782" s="70"/>
      <c r="CP782" s="70"/>
      <c r="CQ782" s="70"/>
      <c r="CR782" s="70"/>
      <c r="CS782" s="70"/>
      <c r="CT782" s="70"/>
      <c r="CU782" s="70"/>
      <c r="CV782" s="70"/>
      <c r="CW782" s="70"/>
      <c r="CX782" s="70"/>
      <c r="CY782" s="70"/>
      <c r="CZ782" s="70"/>
      <c r="DA782" s="70"/>
      <c r="DB782" s="70"/>
      <c r="DC782" s="70"/>
      <c r="DD782" s="70"/>
      <c r="DE782" s="70"/>
      <c r="DF782" s="70"/>
      <c r="DG782" s="70"/>
      <c r="DH782" s="70"/>
      <c r="DI782" s="70"/>
    </row>
    <row r="783" spans="1:114" s="53" customFormat="1" ht="15.75">
      <c r="A783" s="136"/>
      <c r="B783" s="81" t="s">
        <v>51</v>
      </c>
      <c r="C783" s="82"/>
      <c r="D783" s="83">
        <v>7.14</v>
      </c>
      <c r="E783" s="84">
        <v>7.14</v>
      </c>
      <c r="F783" s="83"/>
      <c r="G783" s="84"/>
      <c r="H783" s="83"/>
      <c r="I783" s="137"/>
      <c r="J783" s="132"/>
      <c r="K783" s="89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  <c r="AA783" s="70"/>
      <c r="AB783" s="70"/>
      <c r="AC783" s="70"/>
      <c r="AD783" s="70"/>
      <c r="AE783" s="70"/>
      <c r="AF783" s="70"/>
      <c r="AG783" s="70"/>
      <c r="AH783" s="70"/>
      <c r="AI783" s="70"/>
      <c r="AJ783" s="70"/>
      <c r="AK783" s="70"/>
      <c r="AL783" s="70"/>
      <c r="AM783" s="70"/>
      <c r="AN783" s="70"/>
      <c r="AO783" s="70"/>
      <c r="AP783" s="70"/>
      <c r="AQ783" s="70"/>
      <c r="AR783" s="70"/>
      <c r="AS783" s="70"/>
      <c r="AT783" s="70"/>
      <c r="AU783" s="70"/>
      <c r="AV783" s="70"/>
      <c r="AW783" s="70"/>
      <c r="AX783" s="70"/>
      <c r="AY783" s="70"/>
      <c r="AZ783" s="70"/>
      <c r="BA783" s="70"/>
      <c r="BB783" s="70"/>
      <c r="BC783" s="70"/>
      <c r="BD783" s="70"/>
      <c r="BE783" s="70"/>
      <c r="BF783" s="70"/>
      <c r="BG783" s="70"/>
      <c r="BH783" s="70"/>
      <c r="BI783" s="70"/>
      <c r="BJ783" s="70"/>
      <c r="BK783" s="70"/>
      <c r="BL783" s="70"/>
      <c r="BM783" s="70"/>
      <c r="BN783" s="70"/>
      <c r="BO783" s="70"/>
      <c r="BP783" s="70"/>
      <c r="BQ783" s="70"/>
      <c r="BR783" s="70"/>
      <c r="BS783" s="70"/>
      <c r="BT783" s="70"/>
      <c r="BU783" s="70"/>
      <c r="BV783" s="70"/>
      <c r="BW783" s="70"/>
      <c r="BX783" s="70"/>
      <c r="BY783" s="70"/>
      <c r="BZ783" s="70"/>
      <c r="CA783" s="70"/>
      <c r="CB783" s="70"/>
      <c r="CC783" s="70"/>
      <c r="CD783" s="70"/>
      <c r="CE783" s="70"/>
      <c r="CF783" s="70"/>
      <c r="CG783" s="70"/>
      <c r="CH783" s="70"/>
      <c r="CI783" s="70"/>
      <c r="CJ783" s="70"/>
      <c r="CK783" s="70"/>
      <c r="CL783" s="70"/>
      <c r="CM783" s="70"/>
      <c r="CN783" s="70"/>
      <c r="CO783" s="70"/>
      <c r="CP783" s="70"/>
      <c r="CQ783" s="70"/>
      <c r="CR783" s="70"/>
      <c r="CS783" s="70"/>
      <c r="CT783" s="70"/>
      <c r="CU783" s="70"/>
      <c r="CV783" s="70"/>
      <c r="CW783" s="70"/>
      <c r="CX783" s="70"/>
      <c r="CY783" s="70"/>
      <c r="CZ783" s="70"/>
      <c r="DA783" s="70"/>
      <c r="DB783" s="70"/>
      <c r="DC783" s="70"/>
      <c r="DD783" s="70"/>
      <c r="DE783" s="70"/>
      <c r="DF783" s="70"/>
      <c r="DG783" s="70"/>
      <c r="DH783" s="70"/>
      <c r="DI783" s="70"/>
    </row>
    <row r="784" spans="1:114" s="53" customFormat="1" ht="15.75">
      <c r="A784" s="136"/>
      <c r="B784" s="81" t="s">
        <v>18</v>
      </c>
      <c r="C784" s="82"/>
      <c r="D784" s="83">
        <v>11.4</v>
      </c>
      <c r="E784" s="84">
        <v>11.4</v>
      </c>
      <c r="F784" s="83"/>
      <c r="G784" s="84"/>
      <c r="H784" s="83"/>
      <c r="I784" s="137"/>
      <c r="J784" s="132"/>
      <c r="K784" s="89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  <c r="AA784" s="70"/>
      <c r="AB784" s="70"/>
      <c r="AC784" s="70"/>
      <c r="AD784" s="70"/>
      <c r="AE784" s="70"/>
      <c r="AF784" s="70"/>
      <c r="AG784" s="70"/>
      <c r="AH784" s="70"/>
      <c r="AI784" s="70"/>
      <c r="AJ784" s="70"/>
      <c r="AK784" s="70"/>
      <c r="AL784" s="70"/>
      <c r="AM784" s="70"/>
      <c r="AN784" s="70"/>
      <c r="AO784" s="70"/>
      <c r="AP784" s="70"/>
      <c r="AQ784" s="70"/>
      <c r="AR784" s="70"/>
      <c r="AS784" s="70"/>
      <c r="AT784" s="70"/>
      <c r="AU784" s="70"/>
      <c r="AV784" s="70"/>
      <c r="AW784" s="70"/>
      <c r="AX784" s="70"/>
      <c r="AY784" s="70"/>
      <c r="AZ784" s="70"/>
      <c r="BA784" s="70"/>
      <c r="BB784" s="70"/>
      <c r="BC784" s="70"/>
      <c r="BD784" s="70"/>
      <c r="BE784" s="70"/>
      <c r="BF784" s="70"/>
      <c r="BG784" s="70"/>
      <c r="BH784" s="70"/>
      <c r="BI784" s="70"/>
      <c r="BJ784" s="70"/>
      <c r="BK784" s="70"/>
      <c r="BL784" s="70"/>
      <c r="BM784" s="70"/>
      <c r="BN784" s="70"/>
      <c r="BO784" s="70"/>
      <c r="BP784" s="70"/>
      <c r="BQ784" s="70"/>
      <c r="BR784" s="70"/>
      <c r="BS784" s="70"/>
      <c r="BT784" s="70"/>
      <c r="BU784" s="70"/>
      <c r="BV784" s="70"/>
      <c r="BW784" s="70"/>
      <c r="BX784" s="70"/>
      <c r="BY784" s="70"/>
      <c r="BZ784" s="70"/>
      <c r="CA784" s="70"/>
      <c r="CB784" s="70"/>
      <c r="CC784" s="70"/>
      <c r="CD784" s="70"/>
      <c r="CE784" s="70"/>
      <c r="CF784" s="70"/>
      <c r="CG784" s="70"/>
      <c r="CH784" s="70"/>
      <c r="CI784" s="70"/>
      <c r="CJ784" s="70"/>
      <c r="CK784" s="70"/>
      <c r="CL784" s="70"/>
      <c r="CM784" s="70"/>
      <c r="CN784" s="70"/>
      <c r="CO784" s="70"/>
      <c r="CP784" s="70"/>
      <c r="CQ784" s="70"/>
      <c r="CR784" s="70"/>
      <c r="CS784" s="70"/>
      <c r="CT784" s="70"/>
      <c r="CU784" s="70"/>
      <c r="CV784" s="70"/>
      <c r="CW784" s="70"/>
      <c r="CX784" s="70"/>
      <c r="CY784" s="70"/>
      <c r="CZ784" s="70"/>
      <c r="DA784" s="70"/>
      <c r="DB784" s="70"/>
      <c r="DC784" s="70"/>
      <c r="DD784" s="70"/>
      <c r="DE784" s="70"/>
      <c r="DF784" s="70"/>
      <c r="DG784" s="70"/>
      <c r="DH784" s="70"/>
      <c r="DI784" s="70"/>
    </row>
    <row r="785" spans="1:113" s="53" customFormat="1" ht="15.75">
      <c r="A785" s="136"/>
      <c r="B785" s="81" t="s">
        <v>16</v>
      </c>
      <c r="C785" s="82"/>
      <c r="D785" s="83">
        <v>21.4</v>
      </c>
      <c r="E785" s="84">
        <v>21.4</v>
      </c>
      <c r="F785" s="83"/>
      <c r="G785" s="84"/>
      <c r="H785" s="83"/>
      <c r="I785" s="137"/>
      <c r="J785" s="132"/>
      <c r="K785" s="89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  <c r="AA785" s="70"/>
      <c r="AB785" s="70"/>
      <c r="AC785" s="70"/>
      <c r="AD785" s="70"/>
      <c r="AE785" s="70"/>
      <c r="AF785" s="70"/>
      <c r="AG785" s="70"/>
      <c r="AH785" s="70"/>
      <c r="AI785" s="70"/>
      <c r="AJ785" s="70"/>
      <c r="AK785" s="70"/>
      <c r="AL785" s="70"/>
      <c r="AM785" s="70"/>
      <c r="AN785" s="70"/>
      <c r="AO785" s="70"/>
      <c r="AP785" s="70"/>
      <c r="AQ785" s="70"/>
      <c r="AR785" s="70"/>
      <c r="AS785" s="70"/>
      <c r="AT785" s="70"/>
      <c r="AU785" s="70"/>
      <c r="AV785" s="70"/>
      <c r="AW785" s="70"/>
      <c r="AX785" s="70"/>
      <c r="AY785" s="70"/>
      <c r="AZ785" s="70"/>
      <c r="BA785" s="70"/>
      <c r="BB785" s="70"/>
      <c r="BC785" s="70"/>
      <c r="BD785" s="70"/>
      <c r="BE785" s="70"/>
      <c r="BF785" s="70"/>
      <c r="BG785" s="70"/>
      <c r="BH785" s="70"/>
      <c r="BI785" s="70"/>
      <c r="BJ785" s="70"/>
      <c r="BK785" s="70"/>
      <c r="BL785" s="70"/>
      <c r="BM785" s="70"/>
      <c r="BN785" s="70"/>
      <c r="BO785" s="70"/>
      <c r="BP785" s="70"/>
      <c r="BQ785" s="70"/>
      <c r="BR785" s="70"/>
      <c r="BS785" s="70"/>
      <c r="BT785" s="70"/>
      <c r="BU785" s="70"/>
      <c r="BV785" s="70"/>
      <c r="BW785" s="70"/>
      <c r="BX785" s="70"/>
      <c r="BY785" s="70"/>
      <c r="BZ785" s="70"/>
      <c r="CA785" s="70"/>
      <c r="CB785" s="70"/>
      <c r="CC785" s="70"/>
      <c r="CD785" s="70"/>
      <c r="CE785" s="70"/>
      <c r="CF785" s="70"/>
      <c r="CG785" s="70"/>
      <c r="CH785" s="70"/>
      <c r="CI785" s="70"/>
      <c r="CJ785" s="70"/>
      <c r="CK785" s="70"/>
      <c r="CL785" s="70"/>
      <c r="CM785" s="70"/>
      <c r="CN785" s="70"/>
      <c r="CO785" s="70"/>
      <c r="CP785" s="70"/>
      <c r="CQ785" s="70"/>
      <c r="CR785" s="70"/>
      <c r="CS785" s="70"/>
      <c r="CT785" s="70"/>
      <c r="CU785" s="70"/>
      <c r="CV785" s="70"/>
      <c r="CW785" s="70"/>
      <c r="CX785" s="70"/>
      <c r="CY785" s="70"/>
      <c r="CZ785" s="70"/>
      <c r="DA785" s="70"/>
      <c r="DB785" s="70"/>
      <c r="DC785" s="70"/>
      <c r="DD785" s="70"/>
      <c r="DE785" s="70"/>
      <c r="DF785" s="70"/>
      <c r="DG785" s="70"/>
      <c r="DH785" s="70"/>
      <c r="DI785" s="70"/>
    </row>
    <row r="786" spans="1:113" s="53" customFormat="1" ht="15.75">
      <c r="A786" s="136"/>
      <c r="B786" s="81" t="s">
        <v>36</v>
      </c>
      <c r="C786" s="82"/>
      <c r="D786" s="83">
        <v>14.28</v>
      </c>
      <c r="E786" s="84">
        <v>14.28</v>
      </c>
      <c r="F786" s="83"/>
      <c r="G786" s="84"/>
      <c r="H786" s="83"/>
      <c r="I786" s="137"/>
      <c r="J786" s="132"/>
      <c r="K786" s="89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  <c r="AA786" s="70"/>
      <c r="AB786" s="70"/>
      <c r="AC786" s="70"/>
      <c r="AD786" s="70"/>
      <c r="AE786" s="70"/>
      <c r="AF786" s="70"/>
      <c r="AG786" s="70"/>
      <c r="AH786" s="70"/>
      <c r="AI786" s="70"/>
      <c r="AJ786" s="70"/>
      <c r="AK786" s="70"/>
      <c r="AL786" s="70"/>
      <c r="AM786" s="70"/>
      <c r="AN786" s="70"/>
      <c r="AO786" s="70"/>
      <c r="AP786" s="70"/>
      <c r="AQ786" s="70"/>
      <c r="AR786" s="70"/>
      <c r="AS786" s="70"/>
      <c r="AT786" s="70"/>
      <c r="AU786" s="70"/>
      <c r="AV786" s="70"/>
      <c r="AW786" s="70"/>
      <c r="AX786" s="70"/>
      <c r="AY786" s="70"/>
      <c r="AZ786" s="70"/>
      <c r="BA786" s="70"/>
      <c r="BB786" s="70"/>
      <c r="BC786" s="70"/>
      <c r="BD786" s="70"/>
      <c r="BE786" s="70"/>
      <c r="BF786" s="70"/>
      <c r="BG786" s="70"/>
      <c r="BH786" s="70"/>
      <c r="BI786" s="70"/>
      <c r="BJ786" s="70"/>
      <c r="BK786" s="70"/>
      <c r="BL786" s="70"/>
      <c r="BM786" s="70"/>
      <c r="BN786" s="70"/>
      <c r="BO786" s="70"/>
      <c r="BP786" s="70"/>
      <c r="BQ786" s="70"/>
      <c r="BR786" s="70"/>
      <c r="BS786" s="70"/>
      <c r="BT786" s="70"/>
      <c r="BU786" s="70"/>
      <c r="BV786" s="70"/>
      <c r="BW786" s="70"/>
      <c r="BX786" s="70"/>
      <c r="BY786" s="70"/>
      <c r="BZ786" s="70"/>
      <c r="CA786" s="70"/>
      <c r="CB786" s="70"/>
      <c r="CC786" s="70"/>
      <c r="CD786" s="70"/>
      <c r="CE786" s="70"/>
      <c r="CF786" s="70"/>
      <c r="CG786" s="70"/>
      <c r="CH786" s="70"/>
      <c r="CI786" s="70"/>
      <c r="CJ786" s="70"/>
      <c r="CK786" s="70"/>
      <c r="CL786" s="70"/>
      <c r="CM786" s="70"/>
      <c r="CN786" s="70"/>
      <c r="CO786" s="70"/>
      <c r="CP786" s="70"/>
      <c r="CQ786" s="70"/>
      <c r="CR786" s="70"/>
      <c r="CS786" s="70"/>
      <c r="CT786" s="70"/>
      <c r="CU786" s="70"/>
      <c r="CV786" s="70"/>
      <c r="CW786" s="70"/>
      <c r="CX786" s="70"/>
      <c r="CY786" s="70"/>
      <c r="CZ786" s="70"/>
      <c r="DA786" s="70"/>
      <c r="DB786" s="70"/>
      <c r="DC786" s="70"/>
      <c r="DD786" s="70"/>
      <c r="DE786" s="70"/>
      <c r="DF786" s="70"/>
      <c r="DG786" s="70"/>
      <c r="DH786" s="70"/>
      <c r="DI786" s="70"/>
    </row>
    <row r="787" spans="1:113" s="53" customFormat="1" ht="15.75">
      <c r="A787" s="136"/>
      <c r="B787" s="81" t="s">
        <v>39</v>
      </c>
      <c r="C787" s="82"/>
      <c r="D787" s="83">
        <v>0.3</v>
      </c>
      <c r="E787" s="84">
        <v>0.3</v>
      </c>
      <c r="F787" s="83"/>
      <c r="G787" s="84"/>
      <c r="H787" s="83"/>
      <c r="I787" s="137"/>
      <c r="J787" s="132"/>
      <c r="K787" s="89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  <c r="AA787" s="70"/>
      <c r="AB787" s="70"/>
      <c r="AC787" s="70"/>
      <c r="AD787" s="70"/>
      <c r="AE787" s="70"/>
      <c r="AF787" s="70"/>
      <c r="AG787" s="70"/>
      <c r="AH787" s="70"/>
      <c r="AI787" s="70"/>
      <c r="AJ787" s="70"/>
      <c r="AK787" s="70"/>
      <c r="AL787" s="70"/>
      <c r="AM787" s="70"/>
      <c r="AN787" s="70"/>
      <c r="AO787" s="70"/>
      <c r="AP787" s="70"/>
      <c r="AQ787" s="70"/>
      <c r="AR787" s="70"/>
      <c r="AS787" s="70"/>
      <c r="AT787" s="70"/>
      <c r="AU787" s="70"/>
      <c r="AV787" s="70"/>
      <c r="AW787" s="70"/>
      <c r="AX787" s="70"/>
      <c r="AY787" s="70"/>
      <c r="AZ787" s="70"/>
      <c r="BA787" s="70"/>
      <c r="BB787" s="70"/>
      <c r="BC787" s="70"/>
      <c r="BD787" s="70"/>
      <c r="BE787" s="70"/>
      <c r="BF787" s="70"/>
      <c r="BG787" s="70"/>
      <c r="BH787" s="70"/>
      <c r="BI787" s="70"/>
      <c r="BJ787" s="70"/>
      <c r="BK787" s="70"/>
      <c r="BL787" s="70"/>
      <c r="BM787" s="70"/>
      <c r="BN787" s="70"/>
      <c r="BO787" s="70"/>
      <c r="BP787" s="70"/>
      <c r="BQ787" s="70"/>
      <c r="BR787" s="70"/>
      <c r="BS787" s="70"/>
      <c r="BT787" s="70"/>
      <c r="BU787" s="70"/>
      <c r="BV787" s="70"/>
      <c r="BW787" s="70"/>
      <c r="BX787" s="70"/>
      <c r="BY787" s="70"/>
      <c r="BZ787" s="70"/>
      <c r="CA787" s="70"/>
      <c r="CB787" s="70"/>
      <c r="CC787" s="70"/>
      <c r="CD787" s="70"/>
      <c r="CE787" s="70"/>
      <c r="CF787" s="70"/>
      <c r="CG787" s="70"/>
      <c r="CH787" s="70"/>
      <c r="CI787" s="70"/>
      <c r="CJ787" s="70"/>
      <c r="CK787" s="70"/>
      <c r="CL787" s="70"/>
      <c r="CM787" s="70"/>
      <c r="CN787" s="70"/>
      <c r="CO787" s="70"/>
      <c r="CP787" s="70"/>
      <c r="CQ787" s="70"/>
      <c r="CR787" s="70"/>
      <c r="CS787" s="70"/>
      <c r="CT787" s="70"/>
      <c r="CU787" s="70"/>
      <c r="CV787" s="70"/>
      <c r="CW787" s="70"/>
      <c r="CX787" s="70"/>
      <c r="CY787" s="70"/>
      <c r="CZ787" s="70"/>
      <c r="DA787" s="70"/>
      <c r="DB787" s="70"/>
      <c r="DC787" s="70"/>
      <c r="DD787" s="70"/>
      <c r="DE787" s="70"/>
      <c r="DF787" s="70"/>
      <c r="DG787" s="70"/>
      <c r="DH787" s="70"/>
      <c r="DI787" s="70"/>
    </row>
    <row r="788" spans="1:113" s="53" customFormat="1" ht="15.75">
      <c r="A788" s="136"/>
      <c r="B788" s="81" t="s">
        <v>34</v>
      </c>
      <c r="C788" s="82"/>
      <c r="D788" s="83">
        <v>0.6</v>
      </c>
      <c r="E788" s="84">
        <v>0.6</v>
      </c>
      <c r="F788" s="83"/>
      <c r="G788" s="84"/>
      <c r="H788" s="83"/>
      <c r="I788" s="137"/>
      <c r="J788" s="132"/>
      <c r="K788" s="89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  <c r="AA788" s="70"/>
      <c r="AB788" s="70"/>
      <c r="AC788" s="70"/>
      <c r="AD788" s="70"/>
      <c r="AE788" s="70"/>
      <c r="AF788" s="70"/>
      <c r="AG788" s="70"/>
      <c r="AH788" s="70"/>
      <c r="AI788" s="70"/>
      <c r="AJ788" s="70"/>
      <c r="AK788" s="70"/>
      <c r="AL788" s="70"/>
      <c r="AM788" s="70"/>
      <c r="AN788" s="70"/>
      <c r="AO788" s="70"/>
      <c r="AP788" s="70"/>
      <c r="AQ788" s="70"/>
      <c r="AR788" s="70"/>
      <c r="AS788" s="70"/>
      <c r="AT788" s="70"/>
      <c r="AU788" s="70"/>
      <c r="AV788" s="70"/>
      <c r="AW788" s="70"/>
      <c r="AX788" s="70"/>
      <c r="AY788" s="70"/>
      <c r="AZ788" s="70"/>
      <c r="BA788" s="70"/>
      <c r="BB788" s="70"/>
      <c r="BC788" s="70"/>
      <c r="BD788" s="70"/>
      <c r="BE788" s="70"/>
      <c r="BF788" s="70"/>
      <c r="BG788" s="70"/>
      <c r="BH788" s="70"/>
      <c r="BI788" s="70"/>
      <c r="BJ788" s="70"/>
      <c r="BK788" s="70"/>
      <c r="BL788" s="70"/>
      <c r="BM788" s="70"/>
      <c r="BN788" s="70"/>
      <c r="BO788" s="70"/>
      <c r="BP788" s="70"/>
      <c r="BQ788" s="70"/>
      <c r="BR788" s="70"/>
      <c r="BS788" s="70"/>
      <c r="BT788" s="70"/>
      <c r="BU788" s="70"/>
      <c r="BV788" s="70"/>
      <c r="BW788" s="70"/>
      <c r="BX788" s="70"/>
      <c r="BY788" s="70"/>
      <c r="BZ788" s="70"/>
      <c r="CA788" s="70"/>
      <c r="CB788" s="70"/>
      <c r="CC788" s="70"/>
      <c r="CD788" s="70"/>
      <c r="CE788" s="70"/>
      <c r="CF788" s="70"/>
      <c r="CG788" s="70"/>
      <c r="CH788" s="70"/>
      <c r="CI788" s="70"/>
      <c r="CJ788" s="70"/>
      <c r="CK788" s="70"/>
      <c r="CL788" s="70"/>
      <c r="CM788" s="70"/>
      <c r="CN788" s="70"/>
      <c r="CO788" s="70"/>
      <c r="CP788" s="70"/>
      <c r="CQ788" s="70"/>
      <c r="CR788" s="70"/>
      <c r="CS788" s="70"/>
      <c r="CT788" s="70"/>
      <c r="CU788" s="70"/>
      <c r="CV788" s="70"/>
      <c r="CW788" s="70"/>
      <c r="CX788" s="70"/>
      <c r="CY788" s="70"/>
      <c r="CZ788" s="70"/>
      <c r="DA788" s="70"/>
      <c r="DB788" s="70"/>
      <c r="DC788" s="70"/>
      <c r="DD788" s="70"/>
      <c r="DE788" s="70"/>
      <c r="DF788" s="70"/>
      <c r="DG788" s="70"/>
      <c r="DH788" s="70"/>
      <c r="DI788" s="70"/>
    </row>
    <row r="789" spans="1:113" s="53" customFormat="1" ht="15.75">
      <c r="A789" s="136"/>
      <c r="B789" s="197" t="s">
        <v>327</v>
      </c>
      <c r="C789" s="82"/>
      <c r="D789" s="83">
        <v>20</v>
      </c>
      <c r="E789" s="84">
        <v>20</v>
      </c>
      <c r="F789" s="83"/>
      <c r="G789" s="84"/>
      <c r="H789" s="83"/>
      <c r="I789" s="137"/>
      <c r="J789" s="132"/>
      <c r="K789" s="89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  <c r="AA789" s="70"/>
      <c r="AB789" s="70"/>
      <c r="AC789" s="70"/>
      <c r="AD789" s="70"/>
      <c r="AE789" s="70"/>
      <c r="AF789" s="70"/>
      <c r="AG789" s="70"/>
      <c r="AH789" s="70"/>
      <c r="AI789" s="70"/>
      <c r="AJ789" s="70"/>
      <c r="AK789" s="70"/>
      <c r="AL789" s="70"/>
      <c r="AM789" s="70"/>
      <c r="AN789" s="70"/>
      <c r="AO789" s="70"/>
      <c r="AP789" s="70"/>
      <c r="AQ789" s="70"/>
      <c r="AR789" s="70"/>
      <c r="AS789" s="70"/>
      <c r="AT789" s="70"/>
      <c r="AU789" s="70"/>
      <c r="AV789" s="70"/>
      <c r="AW789" s="70"/>
      <c r="AX789" s="70"/>
      <c r="AY789" s="70"/>
      <c r="AZ789" s="70"/>
      <c r="BA789" s="70"/>
      <c r="BB789" s="70"/>
      <c r="BC789" s="70"/>
      <c r="BD789" s="70"/>
      <c r="BE789" s="70"/>
      <c r="BF789" s="70"/>
      <c r="BG789" s="70"/>
      <c r="BH789" s="70"/>
      <c r="BI789" s="70"/>
      <c r="BJ789" s="70"/>
      <c r="BK789" s="70"/>
      <c r="BL789" s="70"/>
      <c r="BM789" s="70"/>
      <c r="BN789" s="70"/>
      <c r="BO789" s="70"/>
      <c r="BP789" s="70"/>
      <c r="BQ789" s="70"/>
      <c r="BR789" s="70"/>
      <c r="BS789" s="70"/>
      <c r="BT789" s="70"/>
      <c r="BU789" s="70"/>
      <c r="BV789" s="70"/>
      <c r="BW789" s="70"/>
      <c r="BX789" s="70"/>
      <c r="BY789" s="70"/>
      <c r="BZ789" s="70"/>
      <c r="CA789" s="70"/>
      <c r="CB789" s="70"/>
      <c r="CC789" s="70"/>
      <c r="CD789" s="70"/>
      <c r="CE789" s="70"/>
      <c r="CF789" s="70"/>
      <c r="CG789" s="70"/>
      <c r="CH789" s="70"/>
      <c r="CI789" s="70"/>
      <c r="CJ789" s="70"/>
      <c r="CK789" s="70"/>
      <c r="CL789" s="70"/>
      <c r="CM789" s="70"/>
      <c r="CN789" s="70"/>
      <c r="CO789" s="70"/>
      <c r="CP789" s="70"/>
      <c r="CQ789" s="70"/>
      <c r="CR789" s="70"/>
      <c r="CS789" s="70"/>
      <c r="CT789" s="70"/>
      <c r="CU789" s="70"/>
      <c r="CV789" s="70"/>
      <c r="CW789" s="70"/>
      <c r="CX789" s="70"/>
      <c r="CY789" s="70"/>
      <c r="CZ789" s="70"/>
      <c r="DA789" s="70"/>
      <c r="DB789" s="70"/>
      <c r="DC789" s="70"/>
      <c r="DD789" s="70"/>
      <c r="DE789" s="70"/>
      <c r="DF789" s="70"/>
      <c r="DG789" s="70"/>
      <c r="DH789" s="70"/>
      <c r="DI789" s="70"/>
    </row>
    <row r="790" spans="1:113" s="35" customFormat="1">
      <c r="A790" s="143" t="s">
        <v>159</v>
      </c>
      <c r="B790" s="89"/>
      <c r="C790" s="91" t="s">
        <v>259</v>
      </c>
      <c r="D790" s="144"/>
      <c r="E790" s="145"/>
      <c r="F790" s="100">
        <v>0.06</v>
      </c>
      <c r="G790" s="146">
        <v>0.02</v>
      </c>
      <c r="H790" s="120">
        <v>4.99</v>
      </c>
      <c r="I790" s="146">
        <v>20</v>
      </c>
      <c r="J790" s="132" t="s">
        <v>257</v>
      </c>
      <c r="K790" s="89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  <c r="AA790" s="72"/>
      <c r="AB790" s="72"/>
      <c r="AC790" s="72"/>
      <c r="AD790" s="72"/>
      <c r="AE790" s="72"/>
      <c r="AF790" s="72"/>
      <c r="AG790" s="72"/>
      <c r="AH790" s="72"/>
      <c r="AI790" s="72"/>
      <c r="AJ790" s="72"/>
      <c r="AK790" s="72"/>
      <c r="AL790" s="72"/>
      <c r="AM790" s="72"/>
      <c r="AN790" s="72"/>
      <c r="AO790" s="72"/>
      <c r="AP790" s="72"/>
      <c r="AQ790" s="72"/>
      <c r="AR790" s="72"/>
      <c r="AS790" s="72"/>
      <c r="AT790" s="72"/>
      <c r="AU790" s="72"/>
      <c r="AV790" s="72"/>
      <c r="AW790" s="72"/>
      <c r="AX790" s="72"/>
      <c r="AY790" s="72"/>
      <c r="AZ790" s="72"/>
      <c r="BA790" s="72"/>
      <c r="BB790" s="72"/>
      <c r="BC790" s="72"/>
      <c r="BD790" s="72"/>
      <c r="BE790" s="72"/>
      <c r="BF790" s="72"/>
      <c r="BG790" s="72"/>
      <c r="BH790" s="72"/>
      <c r="BI790" s="72"/>
      <c r="BJ790" s="72"/>
      <c r="BK790" s="72"/>
      <c r="BL790" s="72"/>
      <c r="BM790" s="72"/>
      <c r="BN790" s="72"/>
      <c r="BO790" s="72"/>
      <c r="BP790" s="72"/>
      <c r="BQ790" s="72"/>
      <c r="BR790" s="72"/>
      <c r="BS790" s="72"/>
      <c r="BT790" s="72"/>
      <c r="BU790" s="72"/>
      <c r="BV790" s="72"/>
      <c r="BW790" s="72"/>
      <c r="BX790" s="72"/>
      <c r="BY790" s="72"/>
      <c r="BZ790" s="72"/>
      <c r="CA790" s="72"/>
      <c r="CB790" s="72"/>
      <c r="CC790" s="72"/>
      <c r="CD790" s="72"/>
      <c r="CE790" s="72"/>
      <c r="CF790" s="72"/>
      <c r="CG790" s="72"/>
      <c r="CH790" s="72"/>
      <c r="CI790" s="72"/>
      <c r="CJ790" s="72"/>
      <c r="CK790" s="72"/>
      <c r="CL790" s="72"/>
      <c r="CM790" s="72"/>
      <c r="CN790" s="72"/>
      <c r="CO790" s="72"/>
      <c r="CP790" s="72"/>
      <c r="CQ790" s="72"/>
      <c r="CR790" s="72"/>
      <c r="CS790" s="72"/>
      <c r="CT790" s="72"/>
      <c r="CU790" s="72"/>
      <c r="CV790" s="72"/>
      <c r="CW790" s="72"/>
      <c r="CX790" s="72"/>
      <c r="CY790" s="72"/>
      <c r="CZ790" s="72"/>
      <c r="DA790" s="72"/>
      <c r="DB790" s="72"/>
      <c r="DC790" s="72"/>
      <c r="DD790" s="72"/>
      <c r="DE790" s="72"/>
      <c r="DF790" s="72"/>
      <c r="DG790" s="72"/>
      <c r="DH790" s="72"/>
      <c r="DI790" s="72"/>
    </row>
    <row r="791" spans="1:113" s="35" customFormat="1">
      <c r="A791" s="143"/>
      <c r="B791" s="89" t="s">
        <v>59</v>
      </c>
      <c r="C791" s="101"/>
      <c r="D791" s="90">
        <v>0.3</v>
      </c>
      <c r="E791" s="91">
        <v>0.3</v>
      </c>
      <c r="F791" s="100"/>
      <c r="G791" s="100"/>
      <c r="H791" s="146"/>
      <c r="I791" s="146"/>
      <c r="J791" s="132"/>
      <c r="K791" s="89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  <c r="AA791" s="72"/>
      <c r="AB791" s="72"/>
      <c r="AC791" s="72"/>
      <c r="AD791" s="72"/>
      <c r="AE791" s="72"/>
      <c r="AF791" s="72"/>
      <c r="AG791" s="72"/>
      <c r="AH791" s="72"/>
      <c r="AI791" s="72"/>
      <c r="AJ791" s="72"/>
      <c r="AK791" s="72"/>
      <c r="AL791" s="72"/>
      <c r="AM791" s="72"/>
      <c r="AN791" s="72"/>
      <c r="AO791" s="72"/>
      <c r="AP791" s="72"/>
      <c r="AQ791" s="72"/>
      <c r="AR791" s="72"/>
      <c r="AS791" s="72"/>
      <c r="AT791" s="72"/>
      <c r="AU791" s="72"/>
      <c r="AV791" s="72"/>
      <c r="AW791" s="72"/>
      <c r="AX791" s="72"/>
      <c r="AY791" s="72"/>
      <c r="AZ791" s="72"/>
      <c r="BA791" s="72"/>
      <c r="BB791" s="72"/>
      <c r="BC791" s="72"/>
      <c r="BD791" s="72"/>
      <c r="BE791" s="72"/>
      <c r="BF791" s="72"/>
      <c r="BG791" s="72"/>
      <c r="BH791" s="72"/>
      <c r="BI791" s="72"/>
      <c r="BJ791" s="72"/>
      <c r="BK791" s="72"/>
      <c r="BL791" s="72"/>
      <c r="BM791" s="72"/>
      <c r="BN791" s="72"/>
      <c r="BO791" s="72"/>
      <c r="BP791" s="72"/>
      <c r="BQ791" s="72"/>
      <c r="BR791" s="72"/>
      <c r="BS791" s="72"/>
      <c r="BT791" s="72"/>
      <c r="BU791" s="72"/>
      <c r="BV791" s="72"/>
      <c r="BW791" s="72"/>
      <c r="BX791" s="72"/>
      <c r="BY791" s="72"/>
      <c r="BZ791" s="72"/>
      <c r="CA791" s="72"/>
      <c r="CB791" s="72"/>
      <c r="CC791" s="72"/>
      <c r="CD791" s="72"/>
      <c r="CE791" s="72"/>
      <c r="CF791" s="72"/>
      <c r="CG791" s="72"/>
      <c r="CH791" s="72"/>
      <c r="CI791" s="72"/>
      <c r="CJ791" s="72"/>
      <c r="CK791" s="72"/>
      <c r="CL791" s="72"/>
      <c r="CM791" s="72"/>
      <c r="CN791" s="72"/>
      <c r="CO791" s="72"/>
      <c r="CP791" s="72"/>
      <c r="CQ791" s="72"/>
      <c r="CR791" s="72"/>
      <c r="CS791" s="72"/>
      <c r="CT791" s="72"/>
      <c r="CU791" s="72"/>
      <c r="CV791" s="72"/>
      <c r="CW791" s="72"/>
      <c r="CX791" s="72"/>
      <c r="CY791" s="72"/>
      <c r="CZ791" s="72"/>
      <c r="DA791" s="72"/>
      <c r="DB791" s="72"/>
      <c r="DC791" s="72"/>
      <c r="DD791" s="72"/>
      <c r="DE791" s="72"/>
      <c r="DF791" s="72"/>
      <c r="DG791" s="72"/>
      <c r="DH791" s="72"/>
      <c r="DI791" s="72"/>
    </row>
    <row r="792" spans="1:113" s="35" customFormat="1">
      <c r="A792" s="143"/>
      <c r="B792" s="89" t="s">
        <v>50</v>
      </c>
      <c r="C792" s="101"/>
      <c r="D792" s="90">
        <v>5</v>
      </c>
      <c r="E792" s="91">
        <v>5</v>
      </c>
      <c r="F792" s="100"/>
      <c r="G792" s="100"/>
      <c r="H792" s="146"/>
      <c r="I792" s="100"/>
      <c r="J792" s="132"/>
      <c r="K792" s="89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  <c r="AA792" s="72"/>
      <c r="AB792" s="72"/>
      <c r="AC792" s="72"/>
      <c r="AD792" s="72"/>
      <c r="AE792" s="72"/>
      <c r="AF792" s="72"/>
      <c r="AG792" s="72"/>
      <c r="AH792" s="72"/>
      <c r="AI792" s="72"/>
      <c r="AJ792" s="72"/>
      <c r="AK792" s="72"/>
      <c r="AL792" s="72"/>
      <c r="AM792" s="72"/>
      <c r="AN792" s="72"/>
      <c r="AO792" s="72"/>
      <c r="AP792" s="72"/>
      <c r="AQ792" s="72"/>
      <c r="AR792" s="72"/>
      <c r="AS792" s="72"/>
      <c r="AT792" s="72"/>
      <c r="AU792" s="72"/>
      <c r="AV792" s="72"/>
      <c r="AW792" s="72"/>
      <c r="AX792" s="72"/>
      <c r="AY792" s="72"/>
      <c r="AZ792" s="72"/>
      <c r="BA792" s="72"/>
      <c r="BB792" s="72"/>
      <c r="BC792" s="72"/>
      <c r="BD792" s="72"/>
      <c r="BE792" s="72"/>
      <c r="BF792" s="72"/>
      <c r="BG792" s="72"/>
      <c r="BH792" s="72"/>
      <c r="BI792" s="72"/>
      <c r="BJ792" s="72"/>
      <c r="BK792" s="72"/>
      <c r="BL792" s="72"/>
      <c r="BM792" s="72"/>
      <c r="BN792" s="72"/>
      <c r="BO792" s="72"/>
      <c r="BP792" s="72"/>
      <c r="BQ792" s="72"/>
      <c r="BR792" s="72"/>
      <c r="BS792" s="72"/>
      <c r="BT792" s="72"/>
      <c r="BU792" s="72"/>
      <c r="BV792" s="72"/>
      <c r="BW792" s="72"/>
      <c r="BX792" s="72"/>
      <c r="BY792" s="72"/>
      <c r="BZ792" s="72"/>
      <c r="CA792" s="72"/>
      <c r="CB792" s="72"/>
      <c r="CC792" s="72"/>
      <c r="CD792" s="72"/>
      <c r="CE792" s="72"/>
      <c r="CF792" s="72"/>
      <c r="CG792" s="72"/>
      <c r="CH792" s="72"/>
      <c r="CI792" s="72"/>
      <c r="CJ792" s="72"/>
      <c r="CK792" s="72"/>
      <c r="CL792" s="72"/>
      <c r="CM792" s="72"/>
      <c r="CN792" s="72"/>
      <c r="CO792" s="72"/>
      <c r="CP792" s="72"/>
      <c r="CQ792" s="72"/>
      <c r="CR792" s="72"/>
      <c r="CS792" s="72"/>
      <c r="CT792" s="72"/>
      <c r="CU792" s="72"/>
      <c r="CV792" s="72"/>
      <c r="CW792" s="72"/>
      <c r="CX792" s="72"/>
      <c r="CY792" s="72"/>
      <c r="CZ792" s="72"/>
      <c r="DA792" s="72"/>
      <c r="DB792" s="72"/>
      <c r="DC792" s="72"/>
      <c r="DD792" s="72"/>
      <c r="DE792" s="72"/>
      <c r="DF792" s="72"/>
      <c r="DG792" s="72"/>
      <c r="DH792" s="72"/>
      <c r="DI792" s="72"/>
    </row>
    <row r="793" spans="1:113" s="35" customFormat="1">
      <c r="A793" s="143"/>
      <c r="B793" s="89" t="s">
        <v>17</v>
      </c>
      <c r="C793" s="101"/>
      <c r="D793" s="90">
        <v>180</v>
      </c>
      <c r="E793" s="91">
        <v>180</v>
      </c>
      <c r="F793" s="100"/>
      <c r="G793" s="100"/>
      <c r="H793" s="146"/>
      <c r="I793" s="100"/>
      <c r="J793" s="132"/>
      <c r="K793" s="89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  <c r="AA793" s="72"/>
      <c r="AB793" s="72"/>
      <c r="AC793" s="72"/>
      <c r="AD793" s="72"/>
      <c r="AE793" s="72"/>
      <c r="AF793" s="72"/>
      <c r="AG793" s="72"/>
      <c r="AH793" s="72"/>
      <c r="AI793" s="72"/>
      <c r="AJ793" s="72"/>
      <c r="AK793" s="72"/>
      <c r="AL793" s="72"/>
      <c r="AM793" s="72"/>
      <c r="AN793" s="72"/>
      <c r="AO793" s="72"/>
      <c r="AP793" s="72"/>
      <c r="AQ793" s="72"/>
      <c r="AR793" s="72"/>
      <c r="AS793" s="72"/>
      <c r="AT793" s="72"/>
      <c r="AU793" s="72"/>
      <c r="AV793" s="72"/>
      <c r="AW793" s="72"/>
      <c r="AX793" s="72"/>
      <c r="AY793" s="72"/>
      <c r="AZ793" s="72"/>
      <c r="BA793" s="72"/>
      <c r="BB793" s="72"/>
      <c r="BC793" s="72"/>
      <c r="BD793" s="72"/>
      <c r="BE793" s="72"/>
      <c r="BF793" s="72"/>
      <c r="BG793" s="72"/>
      <c r="BH793" s="72"/>
      <c r="BI793" s="72"/>
      <c r="BJ793" s="72"/>
      <c r="BK793" s="72"/>
      <c r="BL793" s="72"/>
      <c r="BM793" s="72"/>
      <c r="BN793" s="72"/>
      <c r="BO793" s="72"/>
      <c r="BP793" s="72"/>
      <c r="BQ793" s="72"/>
      <c r="BR793" s="72"/>
      <c r="BS793" s="72"/>
      <c r="BT793" s="72"/>
      <c r="BU793" s="72"/>
      <c r="BV793" s="72"/>
      <c r="BW793" s="72"/>
      <c r="BX793" s="72"/>
      <c r="BY793" s="72"/>
      <c r="BZ793" s="72"/>
      <c r="CA793" s="72"/>
      <c r="CB793" s="72"/>
      <c r="CC793" s="72"/>
      <c r="CD793" s="72"/>
      <c r="CE793" s="72"/>
      <c r="CF793" s="72"/>
      <c r="CG793" s="72"/>
      <c r="CH793" s="72"/>
      <c r="CI793" s="72"/>
      <c r="CJ793" s="72"/>
      <c r="CK793" s="72"/>
      <c r="CL793" s="72"/>
      <c r="CM793" s="72"/>
      <c r="CN793" s="72"/>
      <c r="CO793" s="72"/>
      <c r="CP793" s="72"/>
      <c r="CQ793" s="72"/>
      <c r="CR793" s="72"/>
      <c r="CS793" s="72"/>
      <c r="CT793" s="72"/>
      <c r="CU793" s="72"/>
      <c r="CV793" s="72"/>
      <c r="CW793" s="72"/>
      <c r="CX793" s="72"/>
      <c r="CY793" s="72"/>
      <c r="CZ793" s="72"/>
      <c r="DA793" s="72"/>
      <c r="DB793" s="72"/>
      <c r="DC793" s="72"/>
      <c r="DD793" s="72"/>
      <c r="DE793" s="72"/>
      <c r="DF793" s="72"/>
      <c r="DG793" s="72"/>
      <c r="DH793" s="72"/>
      <c r="DI793" s="72"/>
    </row>
    <row r="794" spans="1:113" ht="15.75" thickBot="1">
      <c r="A794" s="136" t="s">
        <v>38</v>
      </c>
      <c r="C794" s="82">
        <v>20</v>
      </c>
      <c r="D794" s="84">
        <v>20</v>
      </c>
      <c r="E794" s="84">
        <v>20</v>
      </c>
      <c r="F794" s="84">
        <v>1.52</v>
      </c>
      <c r="G794" s="83">
        <v>0.16</v>
      </c>
      <c r="H794" s="84">
        <v>9.84</v>
      </c>
      <c r="I794" s="83">
        <v>47</v>
      </c>
      <c r="J794" s="132"/>
    </row>
    <row r="795" spans="1:113" ht="15.75" thickBot="1">
      <c r="A795" s="149" t="s">
        <v>26</v>
      </c>
      <c r="B795" s="150"/>
      <c r="C795" s="151">
        <v>495</v>
      </c>
      <c r="D795" s="168"/>
      <c r="E795" s="133"/>
      <c r="F795" s="168">
        <f>SUM(F776:F794)</f>
        <v>16.760000000000002</v>
      </c>
      <c r="G795" s="168">
        <f t="shared" ref="G795:I795" si="13">SUM(G776:G794)</f>
        <v>18.829999999999998</v>
      </c>
      <c r="H795" s="168">
        <f t="shared" si="13"/>
        <v>81.899999999999991</v>
      </c>
      <c r="I795" s="168">
        <f t="shared" si="13"/>
        <v>560</v>
      </c>
      <c r="J795" s="135"/>
    </row>
    <row r="796" spans="1:113" ht="15.75" thickBot="1">
      <c r="A796" s="149" t="s">
        <v>60</v>
      </c>
      <c r="B796" s="150"/>
      <c r="C796" s="151">
        <f>C733+C736+C774+C795</f>
        <v>1710.5</v>
      </c>
      <c r="D796" s="180"/>
      <c r="E796" s="133"/>
      <c r="F796" s="134">
        <f>F733+F736+F774+F795</f>
        <v>47.936666666666667</v>
      </c>
      <c r="G796" s="134">
        <f>G733+G736+G774+G795</f>
        <v>54.663333333333327</v>
      </c>
      <c r="H796" s="134">
        <f>H733+H736+H774+H795</f>
        <v>250.69833333333332</v>
      </c>
      <c r="I796" s="134">
        <f>I733+I736+I774+I795</f>
        <v>1700.8</v>
      </c>
      <c r="J796" s="135"/>
    </row>
    <row r="797" spans="1:113" ht="15.75" thickBot="1">
      <c r="A797" s="81" t="s">
        <v>120</v>
      </c>
      <c r="I797" s="184"/>
      <c r="J797" s="164"/>
    </row>
    <row r="798" spans="1:113" ht="30">
      <c r="A798" s="242" t="s">
        <v>234</v>
      </c>
      <c r="B798" s="243"/>
      <c r="C798" s="244" t="s">
        <v>230</v>
      </c>
      <c r="D798" s="124" t="s">
        <v>3</v>
      </c>
      <c r="E798" s="123" t="s">
        <v>3</v>
      </c>
      <c r="F798" s="471" t="s">
        <v>231</v>
      </c>
      <c r="G798" s="472"/>
      <c r="H798" s="473"/>
      <c r="I798" s="124" t="s">
        <v>4</v>
      </c>
      <c r="J798" s="125" t="s">
        <v>232</v>
      </c>
    </row>
    <row r="799" spans="1:113" ht="15.75" thickBot="1">
      <c r="A799" s="246" t="s">
        <v>233</v>
      </c>
      <c r="B799" s="247"/>
      <c r="C799" s="248"/>
      <c r="D799" s="127" t="s">
        <v>5</v>
      </c>
      <c r="E799" s="128" t="s">
        <v>5</v>
      </c>
      <c r="F799" s="129"/>
      <c r="G799" s="130"/>
      <c r="H799" s="131"/>
      <c r="I799" s="127" t="s">
        <v>6</v>
      </c>
      <c r="J799" s="132"/>
    </row>
    <row r="800" spans="1:113" ht="15.75" thickBot="1">
      <c r="A800" s="249"/>
      <c r="B800" s="250"/>
      <c r="C800" s="251"/>
      <c r="D800" s="133" t="s">
        <v>7</v>
      </c>
      <c r="E800" s="133" t="s">
        <v>8</v>
      </c>
      <c r="F800" s="133" t="s">
        <v>9</v>
      </c>
      <c r="G800" s="133" t="s">
        <v>10</v>
      </c>
      <c r="H800" s="134" t="s">
        <v>11</v>
      </c>
      <c r="I800" s="134" t="s">
        <v>12</v>
      </c>
      <c r="J800" s="135"/>
    </row>
    <row r="801" spans="1:130">
      <c r="A801" s="153"/>
      <c r="B801" s="154" t="s">
        <v>13</v>
      </c>
      <c r="C801" s="82"/>
      <c r="D801" s="123"/>
      <c r="E801" s="217"/>
      <c r="F801" s="137"/>
      <c r="G801" s="123"/>
      <c r="H801" s="139"/>
      <c r="I801" s="137"/>
      <c r="J801" s="132"/>
    </row>
    <row r="802" spans="1:130" s="36" customFormat="1">
      <c r="A802" s="136" t="s">
        <v>177</v>
      </c>
      <c r="B802" s="140"/>
      <c r="C802" s="141" t="s">
        <v>395</v>
      </c>
      <c r="D802" s="148"/>
      <c r="E802" s="138"/>
      <c r="F802" s="137">
        <v>8</v>
      </c>
      <c r="G802" s="84">
        <v>6.6</v>
      </c>
      <c r="H802" s="84">
        <v>26</v>
      </c>
      <c r="I802" s="142">
        <v>195.4</v>
      </c>
      <c r="J802" s="132" t="s">
        <v>190</v>
      </c>
      <c r="K802" s="89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  <c r="AA802" s="76"/>
      <c r="AB802" s="76"/>
      <c r="AC802" s="76"/>
      <c r="AD802" s="76"/>
      <c r="AE802" s="76"/>
      <c r="AF802" s="76"/>
      <c r="AG802" s="76"/>
      <c r="AH802" s="76"/>
      <c r="AI802" s="76"/>
      <c r="AJ802" s="76"/>
      <c r="AK802" s="76"/>
      <c r="AL802" s="76"/>
      <c r="AM802" s="76"/>
      <c r="AN802" s="76"/>
      <c r="AO802" s="76"/>
      <c r="AP802" s="76"/>
      <c r="AQ802" s="76"/>
      <c r="AR802" s="76"/>
      <c r="AS802" s="76"/>
      <c r="AT802" s="76"/>
      <c r="AU802" s="76"/>
      <c r="AV802" s="76"/>
      <c r="AW802" s="76"/>
      <c r="AX802" s="76"/>
      <c r="AY802" s="76"/>
      <c r="AZ802" s="76"/>
      <c r="BA802" s="76"/>
      <c r="BB802" s="76"/>
      <c r="BC802" s="76"/>
      <c r="BD802" s="76"/>
      <c r="BE802" s="76"/>
      <c r="BF802" s="76"/>
      <c r="BG802" s="76"/>
      <c r="BH802" s="76"/>
      <c r="BI802" s="76"/>
      <c r="BJ802" s="76"/>
      <c r="BK802" s="76"/>
      <c r="BL802" s="76"/>
      <c r="BM802" s="76"/>
      <c r="BN802" s="76"/>
      <c r="BO802" s="76"/>
      <c r="BP802" s="76"/>
      <c r="BQ802" s="76"/>
      <c r="BR802" s="76"/>
      <c r="BS802" s="76"/>
      <c r="BT802" s="76"/>
      <c r="BU802" s="76"/>
      <c r="BV802" s="76"/>
      <c r="BW802" s="76"/>
      <c r="BX802" s="76"/>
      <c r="BY802" s="76"/>
      <c r="BZ802" s="76"/>
      <c r="CA802" s="76"/>
      <c r="CB802" s="76"/>
      <c r="CC802" s="76"/>
      <c r="CD802" s="76"/>
      <c r="CE802" s="76"/>
      <c r="CF802" s="76"/>
      <c r="CG802" s="76"/>
      <c r="CH802" s="76"/>
      <c r="CI802" s="76"/>
      <c r="CJ802" s="76"/>
      <c r="CK802" s="76"/>
      <c r="CL802" s="76"/>
      <c r="CM802" s="76"/>
      <c r="CN802" s="76"/>
      <c r="CO802" s="76"/>
      <c r="CP802" s="76"/>
      <c r="CQ802" s="76"/>
      <c r="CR802" s="76"/>
      <c r="CS802" s="76"/>
      <c r="CT802" s="76"/>
      <c r="CU802" s="76"/>
      <c r="CV802" s="76"/>
      <c r="CW802" s="76"/>
      <c r="CX802" s="76"/>
      <c r="CY802" s="76"/>
      <c r="CZ802" s="76"/>
      <c r="DA802" s="76"/>
      <c r="DB802" s="76"/>
      <c r="DC802" s="76"/>
      <c r="DD802" s="76"/>
      <c r="DE802" s="76"/>
      <c r="DF802" s="76"/>
      <c r="DG802" s="76"/>
      <c r="DH802" s="76"/>
      <c r="DI802" s="76"/>
    </row>
    <row r="803" spans="1:130" s="36" customFormat="1">
      <c r="A803" s="136"/>
      <c r="B803" s="140" t="s">
        <v>101</v>
      </c>
      <c r="C803" s="141"/>
      <c r="D803" s="137">
        <v>30</v>
      </c>
      <c r="E803" s="84">
        <v>30</v>
      </c>
      <c r="F803" s="137"/>
      <c r="G803" s="84"/>
      <c r="H803" s="84"/>
      <c r="I803" s="142"/>
      <c r="J803" s="132"/>
      <c r="K803" s="89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  <c r="AA803" s="76"/>
      <c r="AB803" s="76"/>
      <c r="AC803" s="76"/>
      <c r="AD803" s="76"/>
      <c r="AE803" s="76"/>
      <c r="AF803" s="76"/>
      <c r="AG803" s="76"/>
      <c r="AH803" s="76"/>
      <c r="AI803" s="76"/>
      <c r="AJ803" s="76"/>
      <c r="AK803" s="76"/>
      <c r="AL803" s="76"/>
      <c r="AM803" s="76"/>
      <c r="AN803" s="76"/>
      <c r="AO803" s="76"/>
      <c r="AP803" s="76"/>
      <c r="AQ803" s="76"/>
      <c r="AR803" s="76"/>
      <c r="AS803" s="76"/>
      <c r="AT803" s="76"/>
      <c r="AU803" s="76"/>
      <c r="AV803" s="76"/>
      <c r="AW803" s="76"/>
      <c r="AX803" s="76"/>
      <c r="AY803" s="76"/>
      <c r="AZ803" s="76"/>
      <c r="BA803" s="76"/>
      <c r="BB803" s="76"/>
      <c r="BC803" s="76"/>
      <c r="BD803" s="76"/>
      <c r="BE803" s="76"/>
      <c r="BF803" s="76"/>
      <c r="BG803" s="76"/>
      <c r="BH803" s="76"/>
      <c r="BI803" s="76"/>
      <c r="BJ803" s="76"/>
      <c r="BK803" s="76"/>
      <c r="BL803" s="76"/>
      <c r="BM803" s="76"/>
      <c r="BN803" s="76"/>
      <c r="BO803" s="76"/>
      <c r="BP803" s="76"/>
      <c r="BQ803" s="76"/>
      <c r="BR803" s="76"/>
      <c r="BS803" s="76"/>
      <c r="BT803" s="76"/>
      <c r="BU803" s="76"/>
      <c r="BV803" s="76"/>
      <c r="BW803" s="76"/>
      <c r="BX803" s="76"/>
      <c r="BY803" s="76"/>
      <c r="BZ803" s="76"/>
      <c r="CA803" s="76"/>
      <c r="CB803" s="76"/>
      <c r="CC803" s="76"/>
      <c r="CD803" s="76"/>
      <c r="CE803" s="76"/>
      <c r="CF803" s="76"/>
      <c r="CG803" s="76"/>
      <c r="CH803" s="76"/>
      <c r="CI803" s="76"/>
      <c r="CJ803" s="76"/>
      <c r="CK803" s="76"/>
      <c r="CL803" s="76"/>
      <c r="CM803" s="76"/>
      <c r="CN803" s="76"/>
      <c r="CO803" s="76"/>
      <c r="CP803" s="76"/>
      <c r="CQ803" s="76"/>
      <c r="CR803" s="76"/>
      <c r="CS803" s="76"/>
      <c r="CT803" s="76"/>
      <c r="CU803" s="76"/>
      <c r="CV803" s="76"/>
      <c r="CW803" s="76"/>
      <c r="CX803" s="76"/>
      <c r="CY803" s="76"/>
      <c r="CZ803" s="76"/>
      <c r="DA803" s="76"/>
      <c r="DB803" s="76"/>
      <c r="DC803" s="76"/>
      <c r="DD803" s="76"/>
      <c r="DE803" s="76"/>
      <c r="DF803" s="76"/>
      <c r="DG803" s="76"/>
      <c r="DH803" s="76"/>
      <c r="DI803" s="76"/>
    </row>
    <row r="804" spans="1:130" s="36" customFormat="1">
      <c r="A804" s="136"/>
      <c r="B804" s="140" t="s">
        <v>16</v>
      </c>
      <c r="C804" s="141"/>
      <c r="D804" s="137">
        <v>88</v>
      </c>
      <c r="E804" s="84">
        <v>88</v>
      </c>
      <c r="F804" s="137"/>
      <c r="G804" s="84"/>
      <c r="H804" s="84"/>
      <c r="I804" s="142"/>
      <c r="J804" s="132"/>
      <c r="K804" s="89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  <c r="AA804" s="76"/>
      <c r="AB804" s="76"/>
      <c r="AC804" s="76"/>
      <c r="AD804" s="76"/>
      <c r="AE804" s="76"/>
      <c r="AF804" s="76"/>
      <c r="AG804" s="76"/>
      <c r="AH804" s="76"/>
      <c r="AI804" s="76"/>
      <c r="AJ804" s="76"/>
      <c r="AK804" s="76"/>
      <c r="AL804" s="76"/>
      <c r="AM804" s="76"/>
      <c r="AN804" s="76"/>
      <c r="AO804" s="76"/>
      <c r="AP804" s="76"/>
      <c r="AQ804" s="76"/>
      <c r="AR804" s="76"/>
      <c r="AS804" s="76"/>
      <c r="AT804" s="76"/>
      <c r="AU804" s="76"/>
      <c r="AV804" s="76"/>
      <c r="AW804" s="76"/>
      <c r="AX804" s="76"/>
      <c r="AY804" s="76"/>
      <c r="AZ804" s="76"/>
      <c r="BA804" s="76"/>
      <c r="BB804" s="76"/>
      <c r="BC804" s="76"/>
      <c r="BD804" s="76"/>
      <c r="BE804" s="76"/>
      <c r="BF804" s="76"/>
      <c r="BG804" s="76"/>
      <c r="BH804" s="76"/>
      <c r="BI804" s="76"/>
      <c r="BJ804" s="76"/>
      <c r="BK804" s="76"/>
      <c r="BL804" s="76"/>
      <c r="BM804" s="76"/>
      <c r="BN804" s="76"/>
      <c r="BO804" s="76"/>
      <c r="BP804" s="76"/>
      <c r="BQ804" s="76"/>
      <c r="BR804" s="76"/>
      <c r="BS804" s="76"/>
      <c r="BT804" s="76"/>
      <c r="BU804" s="76"/>
      <c r="BV804" s="76"/>
      <c r="BW804" s="76"/>
      <c r="BX804" s="76"/>
      <c r="BY804" s="76"/>
      <c r="BZ804" s="76"/>
      <c r="CA804" s="76"/>
      <c r="CB804" s="76"/>
      <c r="CC804" s="76"/>
      <c r="CD804" s="76"/>
      <c r="CE804" s="76"/>
      <c r="CF804" s="76"/>
      <c r="CG804" s="76"/>
      <c r="CH804" s="76"/>
      <c r="CI804" s="76"/>
      <c r="CJ804" s="76"/>
      <c r="CK804" s="76"/>
      <c r="CL804" s="76"/>
      <c r="CM804" s="76"/>
      <c r="CN804" s="76"/>
      <c r="CO804" s="76"/>
      <c r="CP804" s="76"/>
      <c r="CQ804" s="76"/>
      <c r="CR804" s="76"/>
      <c r="CS804" s="76"/>
      <c r="CT804" s="76"/>
      <c r="CU804" s="76"/>
      <c r="CV804" s="76"/>
      <c r="CW804" s="76"/>
      <c r="CX804" s="76"/>
      <c r="CY804" s="76"/>
      <c r="CZ804" s="76"/>
      <c r="DA804" s="76"/>
      <c r="DB804" s="76"/>
      <c r="DC804" s="76"/>
      <c r="DD804" s="76"/>
      <c r="DE804" s="76"/>
      <c r="DF804" s="76"/>
      <c r="DG804" s="76"/>
      <c r="DH804" s="76"/>
      <c r="DI804" s="76"/>
    </row>
    <row r="805" spans="1:130" s="36" customFormat="1">
      <c r="A805" s="136"/>
      <c r="B805" s="140" t="s">
        <v>17</v>
      </c>
      <c r="C805" s="141"/>
      <c r="D805" s="137">
        <v>88</v>
      </c>
      <c r="E805" s="84">
        <v>88</v>
      </c>
      <c r="F805" s="137"/>
      <c r="G805" s="84"/>
      <c r="H805" s="84"/>
      <c r="I805" s="142"/>
      <c r="J805" s="132"/>
      <c r="K805" s="89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  <c r="AA805" s="76"/>
      <c r="AB805" s="76"/>
      <c r="AC805" s="76"/>
      <c r="AD805" s="76"/>
      <c r="AE805" s="76"/>
      <c r="AF805" s="76"/>
      <c r="AG805" s="76"/>
      <c r="AH805" s="76"/>
      <c r="AI805" s="76"/>
      <c r="AJ805" s="76"/>
      <c r="AK805" s="76"/>
      <c r="AL805" s="76"/>
      <c r="AM805" s="76"/>
      <c r="AN805" s="76"/>
      <c r="AO805" s="76"/>
      <c r="AP805" s="76"/>
      <c r="AQ805" s="76"/>
      <c r="AR805" s="76"/>
      <c r="AS805" s="76"/>
      <c r="AT805" s="76"/>
      <c r="AU805" s="76"/>
      <c r="AV805" s="76"/>
      <c r="AW805" s="76"/>
      <c r="AX805" s="76"/>
      <c r="AY805" s="76"/>
      <c r="AZ805" s="76"/>
      <c r="BA805" s="76"/>
      <c r="BB805" s="76"/>
      <c r="BC805" s="76"/>
      <c r="BD805" s="76"/>
      <c r="BE805" s="76"/>
      <c r="BF805" s="76"/>
      <c r="BG805" s="76"/>
      <c r="BH805" s="76"/>
      <c r="BI805" s="76"/>
      <c r="BJ805" s="76"/>
      <c r="BK805" s="76"/>
      <c r="BL805" s="76"/>
      <c r="BM805" s="76"/>
      <c r="BN805" s="76"/>
      <c r="BO805" s="76"/>
      <c r="BP805" s="76"/>
      <c r="BQ805" s="76"/>
      <c r="BR805" s="76"/>
      <c r="BS805" s="76"/>
      <c r="BT805" s="76"/>
      <c r="BU805" s="76"/>
      <c r="BV805" s="76"/>
      <c r="BW805" s="76"/>
      <c r="BX805" s="76"/>
      <c r="BY805" s="76"/>
      <c r="BZ805" s="76"/>
      <c r="CA805" s="76"/>
      <c r="CB805" s="76"/>
      <c r="CC805" s="76"/>
      <c r="CD805" s="76"/>
      <c r="CE805" s="76"/>
      <c r="CF805" s="76"/>
      <c r="CG805" s="76"/>
      <c r="CH805" s="76"/>
      <c r="CI805" s="76"/>
      <c r="CJ805" s="76"/>
      <c r="CK805" s="76"/>
      <c r="CL805" s="76"/>
      <c r="CM805" s="76"/>
      <c r="CN805" s="76"/>
      <c r="CO805" s="76"/>
      <c r="CP805" s="76"/>
      <c r="CQ805" s="76"/>
      <c r="CR805" s="76"/>
      <c r="CS805" s="76"/>
      <c r="CT805" s="76"/>
      <c r="CU805" s="76"/>
      <c r="CV805" s="76"/>
      <c r="CW805" s="76"/>
      <c r="CX805" s="76"/>
      <c r="CY805" s="76"/>
      <c r="CZ805" s="76"/>
      <c r="DA805" s="76"/>
      <c r="DB805" s="76"/>
      <c r="DC805" s="76"/>
      <c r="DD805" s="76"/>
      <c r="DE805" s="76"/>
      <c r="DF805" s="76"/>
      <c r="DG805" s="76"/>
      <c r="DH805" s="76"/>
      <c r="DI805" s="76"/>
    </row>
    <row r="806" spans="1:130" s="36" customFormat="1">
      <c r="A806" s="136"/>
      <c r="B806" s="140" t="s">
        <v>18</v>
      </c>
      <c r="C806" s="141"/>
      <c r="D806" s="137">
        <v>1</v>
      </c>
      <c r="E806" s="84">
        <v>1</v>
      </c>
      <c r="F806" s="137"/>
      <c r="G806" s="84"/>
      <c r="H806" s="84"/>
      <c r="I806" s="142"/>
      <c r="J806" s="132"/>
      <c r="K806" s="89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  <c r="AA806" s="76"/>
      <c r="AB806" s="76"/>
      <c r="AC806" s="76"/>
      <c r="AD806" s="76"/>
      <c r="AE806" s="76"/>
      <c r="AF806" s="76"/>
      <c r="AG806" s="76"/>
      <c r="AH806" s="76"/>
      <c r="AI806" s="76"/>
      <c r="AJ806" s="76"/>
      <c r="AK806" s="76"/>
      <c r="AL806" s="76"/>
      <c r="AM806" s="76"/>
      <c r="AN806" s="76"/>
      <c r="AO806" s="76"/>
      <c r="AP806" s="76"/>
      <c r="AQ806" s="76"/>
      <c r="AR806" s="76"/>
      <c r="AS806" s="76"/>
      <c r="AT806" s="76"/>
      <c r="AU806" s="76"/>
      <c r="AV806" s="76"/>
      <c r="AW806" s="76"/>
      <c r="AX806" s="76"/>
      <c r="AY806" s="76"/>
      <c r="AZ806" s="76"/>
      <c r="BA806" s="76"/>
      <c r="BB806" s="76"/>
      <c r="BC806" s="76"/>
      <c r="BD806" s="76"/>
      <c r="BE806" s="76"/>
      <c r="BF806" s="76"/>
      <c r="BG806" s="76"/>
      <c r="BH806" s="76"/>
      <c r="BI806" s="76"/>
      <c r="BJ806" s="76"/>
      <c r="BK806" s="76"/>
      <c r="BL806" s="76"/>
      <c r="BM806" s="76"/>
      <c r="BN806" s="76"/>
      <c r="BO806" s="76"/>
      <c r="BP806" s="76"/>
      <c r="BQ806" s="76"/>
      <c r="BR806" s="76"/>
      <c r="BS806" s="76"/>
      <c r="BT806" s="76"/>
      <c r="BU806" s="76"/>
      <c r="BV806" s="76"/>
      <c r="BW806" s="76"/>
      <c r="BX806" s="76"/>
      <c r="BY806" s="76"/>
      <c r="BZ806" s="76"/>
      <c r="CA806" s="76"/>
      <c r="CB806" s="76"/>
      <c r="CC806" s="76"/>
      <c r="CD806" s="76"/>
      <c r="CE806" s="76"/>
      <c r="CF806" s="76"/>
      <c r="CG806" s="76"/>
      <c r="CH806" s="76"/>
      <c r="CI806" s="76"/>
      <c r="CJ806" s="76"/>
      <c r="CK806" s="76"/>
      <c r="CL806" s="76"/>
      <c r="CM806" s="76"/>
      <c r="CN806" s="76"/>
      <c r="CO806" s="76"/>
      <c r="CP806" s="76"/>
      <c r="CQ806" s="76"/>
      <c r="CR806" s="76"/>
      <c r="CS806" s="76"/>
      <c r="CT806" s="76"/>
      <c r="CU806" s="76"/>
      <c r="CV806" s="76"/>
      <c r="CW806" s="76"/>
      <c r="CX806" s="76"/>
      <c r="CY806" s="76"/>
      <c r="CZ806" s="76"/>
      <c r="DA806" s="76"/>
      <c r="DB806" s="76"/>
      <c r="DC806" s="76"/>
      <c r="DD806" s="76"/>
      <c r="DE806" s="76"/>
      <c r="DF806" s="76"/>
      <c r="DG806" s="76"/>
      <c r="DH806" s="76"/>
      <c r="DI806" s="76"/>
    </row>
    <row r="807" spans="1:130" s="36" customFormat="1">
      <c r="A807" s="136"/>
      <c r="B807" s="140" t="s">
        <v>19</v>
      </c>
      <c r="C807" s="141"/>
      <c r="D807" s="137">
        <v>1</v>
      </c>
      <c r="E807" s="84">
        <v>1</v>
      </c>
      <c r="F807" s="137"/>
      <c r="G807" s="84"/>
      <c r="H807" s="84"/>
      <c r="I807" s="142"/>
      <c r="J807" s="132"/>
      <c r="K807" s="89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  <c r="AA807" s="76"/>
      <c r="AB807" s="76"/>
      <c r="AC807" s="76"/>
      <c r="AD807" s="76"/>
      <c r="AE807" s="76"/>
      <c r="AF807" s="76"/>
      <c r="AG807" s="76"/>
      <c r="AH807" s="76"/>
      <c r="AI807" s="76"/>
      <c r="AJ807" s="76"/>
      <c r="AK807" s="76"/>
      <c r="AL807" s="76"/>
      <c r="AM807" s="76"/>
      <c r="AN807" s="76"/>
      <c r="AO807" s="76"/>
      <c r="AP807" s="76"/>
      <c r="AQ807" s="76"/>
      <c r="AR807" s="76"/>
      <c r="AS807" s="76"/>
      <c r="AT807" s="76"/>
      <c r="AU807" s="76"/>
      <c r="AV807" s="76"/>
      <c r="AW807" s="76"/>
      <c r="AX807" s="76"/>
      <c r="AY807" s="76"/>
      <c r="AZ807" s="76"/>
      <c r="BA807" s="76"/>
      <c r="BB807" s="76"/>
      <c r="BC807" s="76"/>
      <c r="BD807" s="76"/>
      <c r="BE807" s="76"/>
      <c r="BF807" s="76"/>
      <c r="BG807" s="76"/>
      <c r="BH807" s="76"/>
      <c r="BI807" s="76"/>
      <c r="BJ807" s="76"/>
      <c r="BK807" s="76"/>
      <c r="BL807" s="76"/>
      <c r="BM807" s="76"/>
      <c r="BN807" s="76"/>
      <c r="BO807" s="76"/>
      <c r="BP807" s="76"/>
      <c r="BQ807" s="76"/>
      <c r="BR807" s="76"/>
      <c r="BS807" s="76"/>
      <c r="BT807" s="76"/>
      <c r="BU807" s="76"/>
      <c r="BV807" s="76"/>
      <c r="BW807" s="76"/>
      <c r="BX807" s="76"/>
      <c r="BY807" s="76"/>
      <c r="BZ807" s="76"/>
      <c r="CA807" s="76"/>
      <c r="CB807" s="76"/>
      <c r="CC807" s="76"/>
      <c r="CD807" s="76"/>
      <c r="CE807" s="76"/>
      <c r="CF807" s="76"/>
      <c r="CG807" s="76"/>
      <c r="CH807" s="76"/>
      <c r="CI807" s="76"/>
      <c r="CJ807" s="76"/>
      <c r="CK807" s="76"/>
      <c r="CL807" s="76"/>
      <c r="CM807" s="76"/>
      <c r="CN807" s="76"/>
      <c r="CO807" s="76"/>
      <c r="CP807" s="76"/>
      <c r="CQ807" s="76"/>
      <c r="CR807" s="76"/>
      <c r="CS807" s="76"/>
      <c r="CT807" s="76"/>
      <c r="CU807" s="76"/>
      <c r="CV807" s="76"/>
      <c r="CW807" s="76"/>
      <c r="CX807" s="76"/>
      <c r="CY807" s="76"/>
      <c r="CZ807" s="76"/>
      <c r="DA807" s="76"/>
      <c r="DB807" s="76"/>
      <c r="DC807" s="76"/>
      <c r="DD807" s="76"/>
      <c r="DE807" s="76"/>
      <c r="DF807" s="76"/>
      <c r="DG807" s="76"/>
      <c r="DH807" s="76"/>
      <c r="DI807" s="76"/>
    </row>
    <row r="808" spans="1:130" s="36" customFormat="1">
      <c r="A808" s="136"/>
      <c r="B808" s="140" t="s">
        <v>20</v>
      </c>
      <c r="C808" s="141"/>
      <c r="D808" s="137">
        <v>3</v>
      </c>
      <c r="E808" s="84">
        <v>3</v>
      </c>
      <c r="F808" s="137"/>
      <c r="G808" s="84"/>
      <c r="H808" s="84"/>
      <c r="I808" s="142"/>
      <c r="J808" s="132"/>
      <c r="K808" s="89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  <c r="AA808" s="76"/>
      <c r="AB808" s="76"/>
      <c r="AC808" s="76"/>
      <c r="AD808" s="76"/>
      <c r="AE808" s="76"/>
      <c r="AF808" s="76"/>
      <c r="AG808" s="76"/>
      <c r="AH808" s="76"/>
      <c r="AI808" s="76"/>
      <c r="AJ808" s="76"/>
      <c r="AK808" s="76"/>
      <c r="AL808" s="76"/>
      <c r="AM808" s="76"/>
      <c r="AN808" s="76"/>
      <c r="AO808" s="76"/>
      <c r="AP808" s="76"/>
      <c r="AQ808" s="76"/>
      <c r="AR808" s="76"/>
      <c r="AS808" s="76"/>
      <c r="AT808" s="76"/>
      <c r="AU808" s="76"/>
      <c r="AV808" s="76"/>
      <c r="AW808" s="76"/>
      <c r="AX808" s="76"/>
      <c r="AY808" s="76"/>
      <c r="AZ808" s="76"/>
      <c r="BA808" s="76"/>
      <c r="BB808" s="76"/>
      <c r="BC808" s="76"/>
      <c r="BD808" s="76"/>
      <c r="BE808" s="76"/>
      <c r="BF808" s="76"/>
      <c r="BG808" s="76"/>
      <c r="BH808" s="76"/>
      <c r="BI808" s="76"/>
      <c r="BJ808" s="76"/>
      <c r="BK808" s="76"/>
      <c r="BL808" s="76"/>
      <c r="BM808" s="76"/>
      <c r="BN808" s="76"/>
      <c r="BO808" s="76"/>
      <c r="BP808" s="76"/>
      <c r="BQ808" s="76"/>
      <c r="BR808" s="76"/>
      <c r="BS808" s="76"/>
      <c r="BT808" s="76"/>
      <c r="BU808" s="76"/>
      <c r="BV808" s="76"/>
      <c r="BW808" s="76"/>
      <c r="BX808" s="76"/>
      <c r="BY808" s="76"/>
      <c r="BZ808" s="76"/>
      <c r="CA808" s="76"/>
      <c r="CB808" s="76"/>
      <c r="CC808" s="76"/>
      <c r="CD808" s="76"/>
      <c r="CE808" s="76"/>
      <c r="CF808" s="76"/>
      <c r="CG808" s="76"/>
      <c r="CH808" s="76"/>
      <c r="CI808" s="76"/>
      <c r="CJ808" s="76"/>
      <c r="CK808" s="76"/>
      <c r="CL808" s="76"/>
      <c r="CM808" s="76"/>
      <c r="CN808" s="76"/>
      <c r="CO808" s="76"/>
      <c r="CP808" s="76"/>
      <c r="CQ808" s="76"/>
      <c r="CR808" s="76"/>
      <c r="CS808" s="76"/>
      <c r="CT808" s="76"/>
      <c r="CU808" s="76"/>
      <c r="CV808" s="76"/>
      <c r="CW808" s="76"/>
      <c r="CX808" s="76"/>
      <c r="CY808" s="76"/>
      <c r="CZ808" s="76"/>
      <c r="DA808" s="76"/>
      <c r="DB808" s="76"/>
      <c r="DC808" s="76"/>
      <c r="DD808" s="76"/>
      <c r="DE808" s="76"/>
      <c r="DF808" s="76"/>
      <c r="DG808" s="76"/>
      <c r="DH808" s="76"/>
      <c r="DI808" s="76"/>
    </row>
    <row r="809" spans="1:130">
      <c r="A809" s="136" t="s">
        <v>21</v>
      </c>
      <c r="C809" s="82">
        <v>180</v>
      </c>
      <c r="D809" s="138"/>
      <c r="E809" s="138"/>
      <c r="F809" s="137">
        <v>1.2166666666666666</v>
      </c>
      <c r="G809" s="84">
        <v>1.3416666666666668</v>
      </c>
      <c r="H809" s="84">
        <v>11.941666666666666</v>
      </c>
      <c r="I809" s="137">
        <v>65</v>
      </c>
      <c r="J809" s="132" t="s">
        <v>330</v>
      </c>
    </row>
    <row r="810" spans="1:130">
      <c r="A810" s="136"/>
      <c r="B810" s="81" t="s">
        <v>22</v>
      </c>
      <c r="C810" s="82"/>
      <c r="D810" s="84">
        <v>1.5</v>
      </c>
      <c r="E810" s="84">
        <v>1.5</v>
      </c>
      <c r="F810" s="137"/>
      <c r="G810" s="137"/>
      <c r="H810" s="137"/>
      <c r="I810" s="137"/>
      <c r="J810" s="132"/>
    </row>
    <row r="811" spans="1:130">
      <c r="A811" s="136"/>
      <c r="B811" s="81" t="s">
        <v>18</v>
      </c>
      <c r="C811" s="82"/>
      <c r="D811" s="84">
        <v>8</v>
      </c>
      <c r="E811" s="84">
        <v>8</v>
      </c>
      <c r="F811" s="137"/>
      <c r="G811" s="84"/>
      <c r="H811" s="84"/>
      <c r="I811" s="137"/>
      <c r="J811" s="132"/>
    </row>
    <row r="812" spans="1:130">
      <c r="A812" s="86"/>
      <c r="B812" s="81" t="s">
        <v>16</v>
      </c>
      <c r="C812" s="82"/>
      <c r="D812" s="84">
        <v>90</v>
      </c>
      <c r="E812" s="84">
        <v>90</v>
      </c>
      <c r="F812" s="137"/>
      <c r="G812" s="84"/>
      <c r="H812" s="84"/>
      <c r="I812" s="137"/>
      <c r="J812" s="132"/>
    </row>
    <row r="813" spans="1:130">
      <c r="A813" s="86"/>
      <c r="B813" s="81" t="s">
        <v>17</v>
      </c>
      <c r="C813" s="82"/>
      <c r="D813" s="84">
        <v>108</v>
      </c>
      <c r="E813" s="84">
        <v>108</v>
      </c>
      <c r="F813" s="137"/>
      <c r="G813" s="84"/>
      <c r="H813" s="84"/>
      <c r="I813" s="137"/>
      <c r="J813" s="132"/>
    </row>
    <row r="814" spans="1:130" s="26" customFormat="1">
      <c r="A814" s="136" t="s">
        <v>65</v>
      </c>
      <c r="B814" s="81"/>
      <c r="C814" s="147" t="s">
        <v>394</v>
      </c>
      <c r="D814" s="138"/>
      <c r="E814" s="138"/>
      <c r="F814" s="137">
        <v>4</v>
      </c>
      <c r="G814" s="84">
        <v>6</v>
      </c>
      <c r="H814" s="83">
        <v>12.83</v>
      </c>
      <c r="I814" s="137">
        <v>122</v>
      </c>
      <c r="J814" s="132" t="s">
        <v>245</v>
      </c>
      <c r="K814" s="89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  <c r="AA814" s="71"/>
      <c r="AB814" s="71"/>
      <c r="AC814" s="71"/>
      <c r="AD814" s="71"/>
      <c r="AE814" s="71"/>
      <c r="AF814" s="71"/>
      <c r="AG814" s="71"/>
      <c r="AH814" s="71"/>
      <c r="AI814" s="71"/>
      <c r="AJ814" s="71"/>
      <c r="AK814" s="71"/>
      <c r="AL814" s="71"/>
      <c r="AM814" s="71"/>
      <c r="AN814" s="71"/>
      <c r="AO814" s="71"/>
      <c r="AP814" s="71"/>
      <c r="AQ814" s="71"/>
      <c r="AR814" s="71"/>
      <c r="AS814" s="71"/>
      <c r="AT814" s="71"/>
      <c r="AU814" s="71"/>
      <c r="AV814" s="71"/>
      <c r="AW814" s="71"/>
      <c r="AX814" s="71"/>
      <c r="AY814" s="71"/>
      <c r="AZ814" s="71"/>
      <c r="BA814" s="71"/>
      <c r="BB814" s="71"/>
      <c r="BC814" s="71"/>
      <c r="BD814" s="71"/>
      <c r="BE814" s="71"/>
      <c r="BF814" s="71"/>
      <c r="BG814" s="71"/>
      <c r="BH814" s="71"/>
      <c r="BI814" s="71"/>
      <c r="BJ814" s="71"/>
      <c r="BK814" s="71"/>
      <c r="BL814" s="71"/>
      <c r="BM814" s="71"/>
      <c r="BN814" s="71"/>
      <c r="BO814" s="71"/>
      <c r="BP814" s="71"/>
      <c r="BQ814" s="71"/>
      <c r="BR814" s="71"/>
      <c r="BS814" s="71"/>
      <c r="BT814" s="71"/>
      <c r="BU814" s="71"/>
      <c r="BV814" s="71"/>
      <c r="BW814" s="71"/>
      <c r="BX814" s="71"/>
      <c r="BY814" s="71"/>
      <c r="BZ814" s="71"/>
      <c r="CA814" s="71"/>
      <c r="CB814" s="71"/>
      <c r="CC814" s="71"/>
      <c r="CD814" s="71"/>
      <c r="CE814" s="71"/>
      <c r="CF814" s="71"/>
      <c r="CG814" s="71"/>
      <c r="CH814" s="71"/>
      <c r="CI814" s="71"/>
      <c r="CJ814" s="71"/>
      <c r="CK814" s="71"/>
      <c r="CL814" s="71"/>
      <c r="CM814" s="71"/>
      <c r="CN814" s="71"/>
      <c r="CO814" s="71"/>
      <c r="CP814" s="71"/>
      <c r="CQ814" s="71"/>
      <c r="CR814" s="71"/>
      <c r="CS814" s="71"/>
      <c r="CT814" s="71"/>
      <c r="CU814" s="71"/>
      <c r="CV814" s="71"/>
      <c r="CW814" s="71"/>
      <c r="CX814" s="71"/>
      <c r="CY814" s="71"/>
      <c r="CZ814" s="71"/>
      <c r="DA814" s="71"/>
      <c r="DB814" s="71"/>
      <c r="DC814" s="71"/>
      <c r="DD814" s="71"/>
      <c r="DE814" s="71"/>
      <c r="DF814" s="71"/>
      <c r="DG814" s="71"/>
      <c r="DH814" s="71"/>
      <c r="DI814" s="71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</row>
    <row r="815" spans="1:130" s="26" customFormat="1">
      <c r="A815" s="136"/>
      <c r="B815" s="81" t="s">
        <v>25</v>
      </c>
      <c r="C815" s="82"/>
      <c r="D815" s="84">
        <v>25</v>
      </c>
      <c r="E815" s="84">
        <v>25</v>
      </c>
      <c r="F815" s="137"/>
      <c r="G815" s="84"/>
      <c r="H815" s="84"/>
      <c r="I815" s="137"/>
      <c r="J815" s="132"/>
      <c r="K815" s="89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  <c r="AA815" s="71"/>
      <c r="AB815" s="71"/>
      <c r="AC815" s="71"/>
      <c r="AD815" s="71"/>
      <c r="AE815" s="71"/>
      <c r="AF815" s="71"/>
      <c r="AG815" s="71"/>
      <c r="AH815" s="71"/>
      <c r="AI815" s="71"/>
      <c r="AJ815" s="71"/>
      <c r="AK815" s="71"/>
      <c r="AL815" s="71"/>
      <c r="AM815" s="71"/>
      <c r="AN815" s="71"/>
      <c r="AO815" s="71"/>
      <c r="AP815" s="71"/>
      <c r="AQ815" s="71"/>
      <c r="AR815" s="71"/>
      <c r="AS815" s="71"/>
      <c r="AT815" s="71"/>
      <c r="AU815" s="71"/>
      <c r="AV815" s="71"/>
      <c r="AW815" s="71"/>
      <c r="AX815" s="71"/>
      <c r="AY815" s="71"/>
      <c r="AZ815" s="71"/>
      <c r="BA815" s="71"/>
      <c r="BB815" s="71"/>
      <c r="BC815" s="71"/>
      <c r="BD815" s="71"/>
      <c r="BE815" s="71"/>
      <c r="BF815" s="71"/>
      <c r="BG815" s="71"/>
      <c r="BH815" s="71"/>
      <c r="BI815" s="71"/>
      <c r="BJ815" s="71"/>
      <c r="BK815" s="71"/>
      <c r="BL815" s="71"/>
      <c r="BM815" s="71"/>
      <c r="BN815" s="71"/>
      <c r="BO815" s="71"/>
      <c r="BP815" s="71"/>
      <c r="BQ815" s="71"/>
      <c r="BR815" s="71"/>
      <c r="BS815" s="71"/>
      <c r="BT815" s="71"/>
      <c r="BU815" s="71"/>
      <c r="BV815" s="71"/>
      <c r="BW815" s="71"/>
      <c r="BX815" s="71"/>
      <c r="BY815" s="71"/>
      <c r="BZ815" s="71"/>
      <c r="CA815" s="71"/>
      <c r="CB815" s="71"/>
      <c r="CC815" s="71"/>
      <c r="CD815" s="71"/>
      <c r="CE815" s="71"/>
      <c r="CF815" s="71"/>
      <c r="CG815" s="71"/>
      <c r="CH815" s="71"/>
      <c r="CI815" s="71"/>
      <c r="CJ815" s="71"/>
      <c r="CK815" s="71"/>
      <c r="CL815" s="71"/>
      <c r="CM815" s="71"/>
      <c r="CN815" s="71"/>
      <c r="CO815" s="71"/>
      <c r="CP815" s="71"/>
      <c r="CQ815" s="71"/>
      <c r="CR815" s="71"/>
      <c r="CS815" s="71"/>
      <c r="CT815" s="71"/>
      <c r="CU815" s="71"/>
      <c r="CV815" s="71"/>
      <c r="CW815" s="71"/>
      <c r="CX815" s="71"/>
      <c r="CY815" s="71"/>
      <c r="CZ815" s="71"/>
      <c r="DA815" s="71"/>
      <c r="DB815" s="71"/>
      <c r="DC815" s="71"/>
      <c r="DD815" s="71"/>
      <c r="DE815" s="71"/>
      <c r="DF815" s="71"/>
      <c r="DG815" s="71"/>
      <c r="DH815" s="71"/>
      <c r="DI815" s="71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</row>
    <row r="816" spans="1:130" s="26" customFormat="1">
      <c r="A816" s="136"/>
      <c r="B816" s="81" t="s">
        <v>66</v>
      </c>
      <c r="C816" s="82"/>
      <c r="D816" s="137">
        <v>7.14</v>
      </c>
      <c r="E816" s="84">
        <v>7</v>
      </c>
      <c r="F816" s="137"/>
      <c r="G816" s="84"/>
      <c r="H816" s="84"/>
      <c r="I816" s="137"/>
      <c r="J816" s="132"/>
      <c r="K816" s="89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  <c r="AA816" s="71"/>
      <c r="AB816" s="71"/>
      <c r="AC816" s="71"/>
      <c r="AD816" s="71"/>
      <c r="AE816" s="71"/>
      <c r="AF816" s="71"/>
      <c r="AG816" s="71"/>
      <c r="AH816" s="71"/>
      <c r="AI816" s="71"/>
      <c r="AJ816" s="71"/>
      <c r="AK816" s="71"/>
      <c r="AL816" s="71"/>
      <c r="AM816" s="71"/>
      <c r="AN816" s="71"/>
      <c r="AO816" s="71"/>
      <c r="AP816" s="71"/>
      <c r="AQ816" s="71"/>
      <c r="AR816" s="71"/>
      <c r="AS816" s="71"/>
      <c r="AT816" s="71"/>
      <c r="AU816" s="71"/>
      <c r="AV816" s="71"/>
      <c r="AW816" s="71"/>
      <c r="AX816" s="71"/>
      <c r="AY816" s="71"/>
      <c r="AZ816" s="71"/>
      <c r="BA816" s="71"/>
      <c r="BB816" s="71"/>
      <c r="BC816" s="71"/>
      <c r="BD816" s="71"/>
      <c r="BE816" s="71"/>
      <c r="BF816" s="71"/>
      <c r="BG816" s="71"/>
      <c r="BH816" s="71"/>
      <c r="BI816" s="71"/>
      <c r="BJ816" s="71"/>
      <c r="BK816" s="71"/>
      <c r="BL816" s="71"/>
      <c r="BM816" s="71"/>
      <c r="BN816" s="71"/>
      <c r="BO816" s="71"/>
      <c r="BP816" s="71"/>
      <c r="BQ816" s="71"/>
      <c r="BR816" s="71"/>
      <c r="BS816" s="71"/>
      <c r="BT816" s="71"/>
      <c r="BU816" s="71"/>
      <c r="BV816" s="71"/>
      <c r="BW816" s="71"/>
      <c r="BX816" s="71"/>
      <c r="BY816" s="71"/>
      <c r="BZ816" s="71"/>
      <c r="CA816" s="71"/>
      <c r="CB816" s="71"/>
      <c r="CC816" s="71"/>
      <c r="CD816" s="71"/>
      <c r="CE816" s="71"/>
      <c r="CF816" s="71"/>
      <c r="CG816" s="71"/>
      <c r="CH816" s="71"/>
      <c r="CI816" s="71"/>
      <c r="CJ816" s="71"/>
      <c r="CK816" s="71"/>
      <c r="CL816" s="71"/>
      <c r="CM816" s="71"/>
      <c r="CN816" s="71"/>
      <c r="CO816" s="71"/>
      <c r="CP816" s="71"/>
      <c r="CQ816" s="71"/>
      <c r="CR816" s="71"/>
      <c r="CS816" s="71"/>
      <c r="CT816" s="71"/>
      <c r="CU816" s="71"/>
      <c r="CV816" s="71"/>
      <c r="CW816" s="71"/>
      <c r="CX816" s="71"/>
      <c r="CY816" s="71"/>
      <c r="CZ816" s="71"/>
      <c r="DA816" s="71"/>
      <c r="DB816" s="71"/>
      <c r="DC816" s="71"/>
      <c r="DD816" s="71"/>
      <c r="DE816" s="71"/>
      <c r="DF816" s="71"/>
      <c r="DG816" s="71"/>
      <c r="DH816" s="71"/>
      <c r="DI816" s="71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</row>
    <row r="817" spans="1:130" s="26" customFormat="1" ht="15.75" thickBot="1">
      <c r="A817" s="186"/>
      <c r="B817" s="81" t="s">
        <v>20</v>
      </c>
      <c r="C817" s="82"/>
      <c r="D817" s="84">
        <v>3</v>
      </c>
      <c r="E817" s="84">
        <v>3</v>
      </c>
      <c r="F817" s="187" t="s">
        <v>1</v>
      </c>
      <c r="G817" s="166"/>
      <c r="H817" s="166"/>
      <c r="I817" s="184"/>
      <c r="J817" s="132"/>
      <c r="K817" s="89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  <c r="AA817" s="71"/>
      <c r="AB817" s="71"/>
      <c r="AC817" s="71"/>
      <c r="AD817" s="71"/>
      <c r="AE817" s="71"/>
      <c r="AF817" s="71"/>
      <c r="AG817" s="71"/>
      <c r="AH817" s="71"/>
      <c r="AI817" s="71"/>
      <c r="AJ817" s="71"/>
      <c r="AK817" s="71"/>
      <c r="AL817" s="71"/>
      <c r="AM817" s="71"/>
      <c r="AN817" s="71"/>
      <c r="AO817" s="71"/>
      <c r="AP817" s="71"/>
      <c r="AQ817" s="71"/>
      <c r="AR817" s="71"/>
      <c r="AS817" s="71"/>
      <c r="AT817" s="71"/>
      <c r="AU817" s="71"/>
      <c r="AV817" s="71"/>
      <c r="AW817" s="71"/>
      <c r="AX817" s="71"/>
      <c r="AY817" s="71"/>
      <c r="AZ817" s="71"/>
      <c r="BA817" s="71"/>
      <c r="BB817" s="71"/>
      <c r="BC817" s="71"/>
      <c r="BD817" s="71"/>
      <c r="BE817" s="71"/>
      <c r="BF817" s="71"/>
      <c r="BG817" s="71"/>
      <c r="BH817" s="71"/>
      <c r="BI817" s="71"/>
      <c r="BJ817" s="71"/>
      <c r="BK817" s="71"/>
      <c r="BL817" s="71"/>
      <c r="BM817" s="71"/>
      <c r="BN817" s="71"/>
      <c r="BO817" s="71"/>
      <c r="BP817" s="71"/>
      <c r="BQ817" s="71"/>
      <c r="BR817" s="71"/>
      <c r="BS817" s="71"/>
      <c r="BT817" s="71"/>
      <c r="BU817" s="71"/>
      <c r="BV817" s="71"/>
      <c r="BW817" s="71"/>
      <c r="BX817" s="71"/>
      <c r="BY817" s="71"/>
      <c r="BZ817" s="71"/>
      <c r="CA817" s="71"/>
      <c r="CB817" s="71"/>
      <c r="CC817" s="71"/>
      <c r="CD817" s="71"/>
      <c r="CE817" s="71"/>
      <c r="CF817" s="71"/>
      <c r="CG817" s="71"/>
      <c r="CH817" s="71"/>
      <c r="CI817" s="71"/>
      <c r="CJ817" s="71"/>
      <c r="CK817" s="71"/>
      <c r="CL817" s="71"/>
      <c r="CM817" s="71"/>
      <c r="CN817" s="71"/>
      <c r="CO817" s="71"/>
      <c r="CP817" s="71"/>
      <c r="CQ817" s="71"/>
      <c r="CR817" s="71"/>
      <c r="CS817" s="71"/>
      <c r="CT817" s="71"/>
      <c r="CU817" s="71"/>
      <c r="CV817" s="71"/>
      <c r="CW817" s="71"/>
      <c r="CX817" s="71"/>
      <c r="CY817" s="71"/>
      <c r="CZ817" s="71"/>
      <c r="DA817" s="71"/>
      <c r="DB817" s="71"/>
      <c r="DC817" s="71"/>
      <c r="DD817" s="71"/>
      <c r="DE817" s="71"/>
      <c r="DF817" s="71"/>
      <c r="DG817" s="71"/>
      <c r="DH817" s="71"/>
      <c r="DI817" s="71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</row>
    <row r="818" spans="1:130" ht="15.75" thickBot="1">
      <c r="A818" s="149" t="s">
        <v>26</v>
      </c>
      <c r="B818" s="150"/>
      <c r="C818" s="151">
        <v>418</v>
      </c>
      <c r="D818" s="133"/>
      <c r="E818" s="168"/>
      <c r="F818" s="133">
        <f>SUM(F802:F817)</f>
        <v>13.216666666666667</v>
      </c>
      <c r="G818" s="133">
        <f t="shared" ref="G818:I818" si="14">SUM(G802:G817)</f>
        <v>13.941666666666666</v>
      </c>
      <c r="H818" s="133">
        <f t="shared" si="14"/>
        <v>50.771666666666661</v>
      </c>
      <c r="I818" s="133">
        <f t="shared" si="14"/>
        <v>382.4</v>
      </c>
      <c r="J818" s="125"/>
    </row>
    <row r="819" spans="1:130" s="26" customFormat="1">
      <c r="A819" s="136" t="s">
        <v>48</v>
      </c>
      <c r="B819" s="140"/>
      <c r="C819" s="82">
        <v>100</v>
      </c>
      <c r="D819" s="188">
        <v>114</v>
      </c>
      <c r="E819" s="82">
        <v>100</v>
      </c>
      <c r="F819" s="137">
        <v>0.4</v>
      </c>
      <c r="G819" s="84">
        <v>0.4</v>
      </c>
      <c r="H819" s="142">
        <v>12</v>
      </c>
      <c r="I819" s="84">
        <v>53.2</v>
      </c>
      <c r="J819" s="132" t="s">
        <v>274</v>
      </c>
      <c r="K819" s="89"/>
      <c r="L819" s="71"/>
      <c r="M819" s="71"/>
      <c r="N819" s="71"/>
      <c r="O819" s="71"/>
      <c r="P819" s="71"/>
      <c r="Q819" s="71"/>
      <c r="R819" s="71"/>
      <c r="S819" s="71"/>
      <c r="T819" s="71"/>
      <c r="U819" s="71"/>
      <c r="V819" s="71"/>
      <c r="W819" s="71"/>
      <c r="X819" s="71"/>
      <c r="Y819" s="71"/>
      <c r="Z819" s="71"/>
      <c r="AA819" s="71"/>
      <c r="AB819" s="71"/>
      <c r="AC819" s="71"/>
      <c r="AD819" s="71"/>
      <c r="AE819" s="71"/>
      <c r="AF819" s="71"/>
      <c r="AG819" s="71"/>
      <c r="AH819" s="71"/>
      <c r="AI819" s="71"/>
      <c r="AJ819" s="71"/>
      <c r="AK819" s="71"/>
      <c r="AL819" s="71"/>
      <c r="AM819" s="71"/>
      <c r="AN819" s="71"/>
      <c r="AO819" s="71"/>
      <c r="AP819" s="71"/>
      <c r="AQ819" s="71"/>
      <c r="AR819" s="71"/>
      <c r="AS819" s="71"/>
      <c r="AT819" s="71"/>
      <c r="AU819" s="71"/>
      <c r="AV819" s="71"/>
      <c r="AW819" s="71"/>
      <c r="AX819" s="71"/>
      <c r="AY819" s="71"/>
      <c r="AZ819" s="71"/>
      <c r="BA819" s="71"/>
      <c r="BB819" s="71"/>
      <c r="BC819" s="71"/>
      <c r="BD819" s="71"/>
      <c r="BE819" s="71"/>
      <c r="BF819" s="71"/>
      <c r="BG819" s="71"/>
      <c r="BH819" s="71"/>
      <c r="BI819" s="71"/>
      <c r="BJ819" s="71"/>
      <c r="BK819" s="71"/>
      <c r="BL819" s="71"/>
      <c r="BM819" s="71"/>
      <c r="BN819" s="71"/>
      <c r="BO819" s="71"/>
      <c r="BP819" s="71"/>
      <c r="BQ819" s="71"/>
      <c r="BR819" s="71"/>
      <c r="BS819" s="71"/>
      <c r="BT819" s="71"/>
      <c r="BU819" s="71"/>
      <c r="BV819" s="71"/>
      <c r="BW819" s="71"/>
      <c r="BX819" s="71"/>
      <c r="BY819" s="71"/>
      <c r="BZ819" s="71"/>
      <c r="CA819" s="71"/>
      <c r="CB819" s="71"/>
      <c r="CC819" s="71"/>
      <c r="CD819" s="71"/>
      <c r="CE819" s="71"/>
      <c r="CF819" s="71"/>
      <c r="CG819" s="71"/>
      <c r="CH819" s="71"/>
      <c r="CI819" s="71"/>
      <c r="CJ819" s="71"/>
      <c r="CK819" s="71"/>
      <c r="CL819" s="71"/>
      <c r="CM819" s="71"/>
      <c r="CN819" s="71"/>
      <c r="CO819" s="71"/>
      <c r="CP819" s="71"/>
      <c r="CQ819" s="71"/>
      <c r="CR819" s="71"/>
      <c r="CS819" s="71"/>
      <c r="CT819" s="71"/>
      <c r="CU819" s="71"/>
      <c r="CV819" s="71"/>
      <c r="CW819" s="71"/>
      <c r="CX819" s="71"/>
      <c r="CY819" s="71"/>
      <c r="CZ819" s="71"/>
      <c r="DA819" s="71"/>
      <c r="DB819" s="71"/>
      <c r="DC819" s="71"/>
      <c r="DD819" s="71"/>
      <c r="DE819" s="71"/>
      <c r="DF819" s="71"/>
      <c r="DG819" s="71"/>
      <c r="DH819" s="71"/>
      <c r="DI819" s="71"/>
    </row>
    <row r="820" spans="1:130" s="26" customFormat="1" ht="15.75" thickBot="1">
      <c r="A820" s="136" t="s">
        <v>192</v>
      </c>
      <c r="B820" s="140"/>
      <c r="C820" s="82"/>
      <c r="D820" s="188"/>
      <c r="E820" s="82"/>
      <c r="F820" s="137"/>
      <c r="G820" s="84"/>
      <c r="H820" s="142"/>
      <c r="I820" s="84"/>
      <c r="J820" s="132"/>
      <c r="K820" s="89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71"/>
      <c r="AA820" s="71"/>
      <c r="AB820" s="71"/>
      <c r="AC820" s="71"/>
      <c r="AD820" s="71"/>
      <c r="AE820" s="71"/>
      <c r="AF820" s="71"/>
      <c r="AG820" s="71"/>
      <c r="AH820" s="71"/>
      <c r="AI820" s="71"/>
      <c r="AJ820" s="71"/>
      <c r="AK820" s="71"/>
      <c r="AL820" s="71"/>
      <c r="AM820" s="71"/>
      <c r="AN820" s="71"/>
      <c r="AO820" s="71"/>
      <c r="AP820" s="71"/>
      <c r="AQ820" s="71"/>
      <c r="AR820" s="71"/>
      <c r="AS820" s="71"/>
      <c r="AT820" s="71"/>
      <c r="AU820" s="71"/>
      <c r="AV820" s="71"/>
      <c r="AW820" s="71"/>
      <c r="AX820" s="71"/>
      <c r="AY820" s="71"/>
      <c r="AZ820" s="71"/>
      <c r="BA820" s="71"/>
      <c r="BB820" s="71"/>
      <c r="BC820" s="71"/>
      <c r="BD820" s="71"/>
      <c r="BE820" s="71"/>
      <c r="BF820" s="71"/>
      <c r="BG820" s="71"/>
      <c r="BH820" s="71"/>
      <c r="BI820" s="71"/>
      <c r="BJ820" s="71"/>
      <c r="BK820" s="71"/>
      <c r="BL820" s="71"/>
      <c r="BM820" s="71"/>
      <c r="BN820" s="71"/>
      <c r="BO820" s="71"/>
      <c r="BP820" s="71"/>
      <c r="BQ820" s="71"/>
      <c r="BR820" s="71"/>
      <c r="BS820" s="71"/>
      <c r="BT820" s="71"/>
      <c r="BU820" s="71"/>
      <c r="BV820" s="71"/>
      <c r="BW820" s="71"/>
      <c r="BX820" s="71"/>
      <c r="BY820" s="71"/>
      <c r="BZ820" s="71"/>
      <c r="CA820" s="71"/>
      <c r="CB820" s="71"/>
      <c r="CC820" s="71"/>
      <c r="CD820" s="71"/>
      <c r="CE820" s="71"/>
      <c r="CF820" s="71"/>
      <c r="CG820" s="71"/>
      <c r="CH820" s="71"/>
      <c r="CI820" s="71"/>
      <c r="CJ820" s="71"/>
      <c r="CK820" s="71"/>
      <c r="CL820" s="71"/>
      <c r="CM820" s="71"/>
      <c r="CN820" s="71"/>
      <c r="CO820" s="71"/>
      <c r="CP820" s="71"/>
      <c r="CQ820" s="71"/>
      <c r="CR820" s="71"/>
      <c r="CS820" s="71"/>
      <c r="CT820" s="71"/>
      <c r="CU820" s="71"/>
      <c r="CV820" s="71"/>
      <c r="CW820" s="71"/>
      <c r="CX820" s="71"/>
      <c r="CY820" s="71"/>
      <c r="CZ820" s="71"/>
      <c r="DA820" s="71"/>
      <c r="DB820" s="71"/>
      <c r="DC820" s="71"/>
      <c r="DD820" s="71"/>
      <c r="DE820" s="71"/>
      <c r="DF820" s="71"/>
      <c r="DG820" s="71"/>
      <c r="DH820" s="71"/>
      <c r="DI820" s="71"/>
    </row>
    <row r="821" spans="1:130" ht="15.75" thickBot="1">
      <c r="A821" s="149" t="s">
        <v>26</v>
      </c>
      <c r="B821" s="150"/>
      <c r="C821" s="151">
        <v>85</v>
      </c>
      <c r="D821" s="152"/>
      <c r="E821" s="231"/>
      <c r="F821" s="133">
        <f>SUM(F819:F820)</f>
        <v>0.4</v>
      </c>
      <c r="G821" s="133">
        <f t="shared" ref="G821:I821" si="15">SUM(G819:G820)</f>
        <v>0.4</v>
      </c>
      <c r="H821" s="133">
        <f t="shared" si="15"/>
        <v>12</v>
      </c>
      <c r="I821" s="133">
        <f t="shared" si="15"/>
        <v>53.2</v>
      </c>
      <c r="J821" s="135"/>
    </row>
    <row r="822" spans="1:130" ht="15.75" thickBot="1">
      <c r="A822" s="149"/>
      <c r="B822" s="150"/>
      <c r="C822" s="151">
        <v>518</v>
      </c>
      <c r="D822" s="231"/>
      <c r="E822" s="231"/>
      <c r="F822" s="134">
        <f>F818+F821</f>
        <v>13.616666666666667</v>
      </c>
      <c r="G822" s="134">
        <f>G818+G821</f>
        <v>14.341666666666667</v>
      </c>
      <c r="H822" s="134">
        <f>H818+H821</f>
        <v>62.771666666666661</v>
      </c>
      <c r="I822" s="134">
        <f>I818+I821</f>
        <v>435.59999999999997</v>
      </c>
      <c r="J822" s="135"/>
    </row>
    <row r="823" spans="1:130">
      <c r="A823" s="136"/>
      <c r="B823" s="81" t="s">
        <v>28</v>
      </c>
      <c r="C823" s="82"/>
      <c r="D823" s="139"/>
      <c r="E823" s="84"/>
      <c r="F823" s="137"/>
      <c r="G823" s="84"/>
      <c r="I823" s="137"/>
      <c r="J823" s="132"/>
    </row>
    <row r="824" spans="1:130" s="26" customFormat="1">
      <c r="A824" s="159" t="s">
        <v>419</v>
      </c>
      <c r="B824" s="160"/>
      <c r="C824" s="161">
        <v>50</v>
      </c>
      <c r="D824" s="219"/>
      <c r="E824" s="192"/>
      <c r="F824" s="219">
        <v>0.55000000000000004</v>
      </c>
      <c r="G824" s="192">
        <v>0.1</v>
      </c>
      <c r="H824" s="219">
        <v>1.9</v>
      </c>
      <c r="I824" s="193">
        <v>12</v>
      </c>
      <c r="J824" s="220" t="s">
        <v>352</v>
      </c>
      <c r="K824" s="89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71"/>
      <c r="AA824" s="71"/>
      <c r="AB824" s="71"/>
      <c r="AC824" s="71"/>
      <c r="AD824" s="71"/>
      <c r="AE824" s="71"/>
      <c r="AF824" s="71"/>
      <c r="AG824" s="71"/>
      <c r="AH824" s="71"/>
      <c r="AI824" s="71"/>
      <c r="AJ824" s="71"/>
      <c r="AK824" s="71"/>
      <c r="AL824" s="71"/>
      <c r="AM824" s="71"/>
      <c r="AN824" s="71"/>
      <c r="AO824" s="71"/>
      <c r="AP824" s="71"/>
      <c r="AQ824" s="71"/>
      <c r="AR824" s="71"/>
      <c r="AS824" s="71"/>
      <c r="AT824" s="71"/>
      <c r="AU824" s="71"/>
      <c r="AV824" s="71"/>
      <c r="AW824" s="71"/>
      <c r="AX824" s="71"/>
      <c r="AY824" s="71"/>
      <c r="AZ824" s="71"/>
      <c r="BA824" s="71"/>
      <c r="BB824" s="71"/>
      <c r="BC824" s="71"/>
      <c r="BD824" s="71"/>
      <c r="BE824" s="71"/>
      <c r="BF824" s="71"/>
      <c r="BG824" s="71"/>
      <c r="BH824" s="71"/>
      <c r="BI824" s="71"/>
      <c r="BJ824" s="71"/>
      <c r="BK824" s="71"/>
      <c r="BL824" s="71"/>
      <c r="BM824" s="71"/>
      <c r="BN824" s="71"/>
      <c r="BO824" s="71"/>
      <c r="BP824" s="71"/>
      <c r="BQ824" s="71"/>
      <c r="BR824" s="71"/>
      <c r="BS824" s="71"/>
      <c r="BT824" s="71"/>
      <c r="BU824" s="71"/>
      <c r="BV824" s="71"/>
      <c r="BW824" s="71"/>
      <c r="BX824" s="71"/>
      <c r="BY824" s="71"/>
      <c r="BZ824" s="71"/>
      <c r="CA824" s="71"/>
      <c r="CB824" s="71"/>
      <c r="CC824" s="71"/>
      <c r="CD824" s="71"/>
      <c r="CE824" s="71"/>
      <c r="CF824" s="71"/>
      <c r="CG824" s="71"/>
      <c r="CH824" s="71"/>
      <c r="CI824" s="71"/>
      <c r="CJ824" s="71"/>
      <c r="CK824" s="71"/>
      <c r="CL824" s="71"/>
      <c r="CM824" s="71"/>
      <c r="CN824" s="71"/>
      <c r="CO824" s="71"/>
      <c r="CP824" s="71"/>
      <c r="CQ824" s="71"/>
      <c r="CR824" s="71"/>
      <c r="CS824" s="71"/>
      <c r="CT824" s="71"/>
      <c r="CU824" s="71"/>
      <c r="CV824" s="71"/>
      <c r="CW824" s="71"/>
      <c r="CX824" s="71"/>
      <c r="CY824" s="71"/>
      <c r="CZ824" s="71"/>
      <c r="DA824" s="71"/>
    </row>
    <row r="825" spans="1:130" s="26" customFormat="1">
      <c r="A825" s="159"/>
      <c r="B825" s="160" t="s">
        <v>113</v>
      </c>
      <c r="C825" s="161"/>
      <c r="D825" s="219">
        <v>52</v>
      </c>
      <c r="E825" s="192">
        <v>50</v>
      </c>
      <c r="F825" s="219"/>
      <c r="G825" s="192"/>
      <c r="H825" s="219"/>
      <c r="I825" s="193"/>
      <c r="J825" s="221"/>
      <c r="K825" s="89"/>
      <c r="L825" s="71"/>
      <c r="M825" s="71"/>
      <c r="N825" s="71"/>
      <c r="O825" s="71"/>
      <c r="P825" s="71"/>
      <c r="Q825" s="71"/>
      <c r="R825" s="71"/>
      <c r="S825" s="71"/>
      <c r="T825" s="71"/>
      <c r="U825" s="71"/>
      <c r="V825" s="71"/>
      <c r="W825" s="71"/>
      <c r="X825" s="71"/>
      <c r="Y825" s="71"/>
      <c r="Z825" s="71"/>
      <c r="AA825" s="71"/>
      <c r="AB825" s="71"/>
      <c r="AC825" s="71"/>
      <c r="AD825" s="71"/>
      <c r="AE825" s="71"/>
      <c r="AF825" s="71"/>
      <c r="AG825" s="71"/>
      <c r="AH825" s="71"/>
      <c r="AI825" s="71"/>
      <c r="AJ825" s="71"/>
      <c r="AK825" s="71"/>
      <c r="AL825" s="71"/>
      <c r="AM825" s="71"/>
      <c r="AN825" s="71"/>
      <c r="AO825" s="71"/>
      <c r="AP825" s="71"/>
      <c r="AQ825" s="71"/>
      <c r="AR825" s="71"/>
      <c r="AS825" s="71"/>
      <c r="AT825" s="71"/>
      <c r="AU825" s="71"/>
      <c r="AV825" s="71"/>
      <c r="AW825" s="71"/>
      <c r="AX825" s="71"/>
      <c r="AY825" s="71"/>
      <c r="AZ825" s="71"/>
      <c r="BA825" s="71"/>
      <c r="BB825" s="71"/>
      <c r="BC825" s="71"/>
      <c r="BD825" s="71"/>
      <c r="BE825" s="71"/>
      <c r="BF825" s="71"/>
      <c r="BG825" s="71"/>
      <c r="BH825" s="71"/>
      <c r="BI825" s="71"/>
      <c r="BJ825" s="71"/>
      <c r="BK825" s="71"/>
      <c r="BL825" s="71"/>
      <c r="BM825" s="71"/>
      <c r="BN825" s="71"/>
      <c r="BO825" s="71"/>
      <c r="BP825" s="71"/>
      <c r="BQ825" s="71"/>
      <c r="BR825" s="71"/>
      <c r="BS825" s="71"/>
      <c r="BT825" s="71"/>
      <c r="BU825" s="71"/>
      <c r="BV825" s="71"/>
      <c r="BW825" s="71"/>
      <c r="BX825" s="71"/>
      <c r="BY825" s="71"/>
      <c r="BZ825" s="71"/>
      <c r="CA825" s="71"/>
      <c r="CB825" s="71"/>
      <c r="CC825" s="71"/>
      <c r="CD825" s="71"/>
      <c r="CE825" s="71"/>
      <c r="CF825" s="71"/>
      <c r="CG825" s="71"/>
      <c r="CH825" s="71"/>
      <c r="CI825" s="71"/>
      <c r="CJ825" s="71"/>
      <c r="CK825" s="71"/>
      <c r="CL825" s="71"/>
      <c r="CM825" s="71"/>
      <c r="CN825" s="71"/>
      <c r="CO825" s="71"/>
      <c r="CP825" s="71"/>
      <c r="CQ825" s="71"/>
      <c r="CR825" s="71"/>
      <c r="CS825" s="71"/>
      <c r="CT825" s="71"/>
      <c r="CU825" s="71"/>
      <c r="CV825" s="71"/>
      <c r="CW825" s="71"/>
      <c r="CX825" s="71"/>
      <c r="CY825" s="71"/>
      <c r="CZ825" s="71"/>
      <c r="DA825" s="71"/>
    </row>
    <row r="826" spans="1:130" s="38" customFormat="1">
      <c r="A826" s="136" t="s">
        <v>408</v>
      </c>
      <c r="B826" s="81"/>
      <c r="C826" s="82" t="s">
        <v>407</v>
      </c>
      <c r="D826" s="83"/>
      <c r="E826" s="84"/>
      <c r="F826" s="137">
        <v>3.5</v>
      </c>
      <c r="G826" s="84">
        <v>7.8</v>
      </c>
      <c r="H826" s="83">
        <v>19.7</v>
      </c>
      <c r="I826" s="137">
        <v>163</v>
      </c>
      <c r="J826" s="132" t="s">
        <v>217</v>
      </c>
      <c r="K826" s="89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  <c r="AA826" s="72"/>
      <c r="AB826" s="72"/>
      <c r="AC826" s="72"/>
      <c r="AD826" s="72"/>
      <c r="AE826" s="72"/>
      <c r="AF826" s="72"/>
      <c r="AG826" s="72"/>
      <c r="AH826" s="72"/>
      <c r="AI826" s="72"/>
      <c r="AJ826" s="72"/>
      <c r="AK826" s="72"/>
      <c r="AL826" s="72"/>
      <c r="AM826" s="72"/>
      <c r="AN826" s="72"/>
      <c r="AO826" s="72"/>
      <c r="AP826" s="72"/>
      <c r="AQ826" s="72"/>
      <c r="AR826" s="72"/>
      <c r="AS826" s="72"/>
      <c r="AT826" s="72"/>
      <c r="AU826" s="72"/>
      <c r="AV826" s="72"/>
      <c r="AW826" s="72"/>
      <c r="AX826" s="72"/>
      <c r="AY826" s="72"/>
      <c r="AZ826" s="72"/>
      <c r="BA826" s="72"/>
      <c r="BB826" s="72"/>
      <c r="BC826" s="72"/>
      <c r="BD826" s="72"/>
      <c r="BE826" s="72"/>
      <c r="BF826" s="72"/>
      <c r="BG826" s="72"/>
      <c r="BH826" s="72"/>
      <c r="BI826" s="72"/>
      <c r="BJ826" s="72"/>
      <c r="BK826" s="72"/>
      <c r="BL826" s="72"/>
      <c r="BM826" s="72"/>
      <c r="BN826" s="72"/>
      <c r="BO826" s="72"/>
      <c r="BP826" s="72"/>
      <c r="BQ826" s="72"/>
      <c r="BR826" s="72"/>
      <c r="BS826" s="72"/>
      <c r="BT826" s="72"/>
      <c r="BU826" s="72"/>
      <c r="BV826" s="72"/>
      <c r="BW826" s="72"/>
      <c r="BX826" s="72"/>
      <c r="BY826" s="72"/>
      <c r="BZ826" s="72"/>
      <c r="CA826" s="72"/>
      <c r="CB826" s="72"/>
      <c r="CC826" s="72"/>
      <c r="CD826" s="72"/>
      <c r="CE826" s="72"/>
      <c r="CF826" s="72"/>
      <c r="CG826" s="72"/>
      <c r="CH826" s="72"/>
      <c r="CI826" s="72"/>
      <c r="CJ826" s="72"/>
      <c r="CK826" s="72"/>
      <c r="CL826" s="72"/>
      <c r="CM826" s="72"/>
      <c r="CN826" s="72"/>
      <c r="CO826" s="72"/>
      <c r="CP826" s="72"/>
      <c r="CQ826" s="72"/>
      <c r="CR826" s="72"/>
      <c r="CS826" s="72"/>
      <c r="CT826" s="72"/>
      <c r="CU826" s="72"/>
      <c r="CV826" s="72"/>
      <c r="CW826" s="72"/>
      <c r="CX826" s="72"/>
      <c r="CY826" s="72"/>
      <c r="CZ826" s="72"/>
      <c r="DA826" s="72"/>
      <c r="DB826" s="72"/>
      <c r="DC826" s="72"/>
      <c r="DD826" s="72"/>
      <c r="DE826" s="72"/>
      <c r="DF826" s="72"/>
      <c r="DG826" s="72"/>
      <c r="DH826" s="72"/>
      <c r="DI826" s="72"/>
      <c r="DJ826" s="27"/>
    </row>
    <row r="827" spans="1:130" s="38" customFormat="1">
      <c r="A827" s="136"/>
      <c r="B827" s="81" t="s">
        <v>42</v>
      </c>
      <c r="C827" s="82"/>
      <c r="D827" s="83">
        <v>20</v>
      </c>
      <c r="E827" s="84">
        <v>16</v>
      </c>
      <c r="F827" s="137"/>
      <c r="G827" s="137"/>
      <c r="H827" s="137"/>
      <c r="I827" s="137"/>
      <c r="J827" s="132"/>
      <c r="K827" s="89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  <c r="AA827" s="72"/>
      <c r="AB827" s="72"/>
      <c r="AC827" s="72"/>
      <c r="AD827" s="72"/>
      <c r="AE827" s="72"/>
      <c r="AF827" s="72"/>
      <c r="AG827" s="72"/>
      <c r="AH827" s="72"/>
      <c r="AI827" s="72"/>
      <c r="AJ827" s="72"/>
      <c r="AK827" s="72"/>
      <c r="AL827" s="72"/>
      <c r="AM827" s="72"/>
      <c r="AN827" s="72"/>
      <c r="AO827" s="72"/>
      <c r="AP827" s="72"/>
      <c r="AQ827" s="72"/>
      <c r="AR827" s="72"/>
      <c r="AS827" s="72"/>
      <c r="AT827" s="72"/>
      <c r="AU827" s="72"/>
      <c r="AV827" s="72"/>
      <c r="AW827" s="72"/>
      <c r="AX827" s="72"/>
      <c r="AY827" s="72"/>
      <c r="AZ827" s="72"/>
      <c r="BA827" s="72"/>
      <c r="BB827" s="72"/>
      <c r="BC827" s="72"/>
      <c r="BD827" s="72"/>
      <c r="BE827" s="72"/>
      <c r="BF827" s="72"/>
      <c r="BG827" s="72"/>
      <c r="BH827" s="72"/>
      <c r="BI827" s="72"/>
      <c r="BJ827" s="72"/>
      <c r="BK827" s="72"/>
      <c r="BL827" s="72"/>
      <c r="BM827" s="72"/>
      <c r="BN827" s="72"/>
      <c r="BO827" s="72"/>
      <c r="BP827" s="72"/>
      <c r="BQ827" s="72"/>
      <c r="BR827" s="72"/>
      <c r="BS827" s="72"/>
      <c r="BT827" s="72"/>
      <c r="BU827" s="72"/>
      <c r="BV827" s="72"/>
      <c r="BW827" s="72"/>
      <c r="BX827" s="72"/>
      <c r="BY827" s="72"/>
      <c r="BZ827" s="72"/>
      <c r="CA827" s="72"/>
      <c r="CB827" s="72"/>
      <c r="CC827" s="72"/>
      <c r="CD827" s="72"/>
      <c r="CE827" s="72"/>
      <c r="CF827" s="72"/>
      <c r="CG827" s="72"/>
      <c r="CH827" s="72"/>
      <c r="CI827" s="72"/>
      <c r="CJ827" s="72"/>
      <c r="CK827" s="72"/>
      <c r="CL827" s="72"/>
      <c r="CM827" s="72"/>
      <c r="CN827" s="72"/>
      <c r="CO827" s="72"/>
      <c r="CP827" s="72"/>
      <c r="CQ827" s="72"/>
      <c r="CR827" s="72"/>
      <c r="CS827" s="72"/>
      <c r="CT827" s="72"/>
      <c r="CU827" s="72"/>
      <c r="CV827" s="72"/>
      <c r="CW827" s="72"/>
      <c r="CX827" s="72"/>
      <c r="CY827" s="72"/>
      <c r="CZ827" s="72"/>
      <c r="DA827" s="72"/>
      <c r="DB827" s="72"/>
      <c r="DC827" s="72"/>
      <c r="DD827" s="72"/>
      <c r="DE827" s="72"/>
      <c r="DF827" s="72"/>
      <c r="DG827" s="72"/>
      <c r="DH827" s="72"/>
      <c r="DI827" s="72"/>
      <c r="DJ827" s="27"/>
    </row>
    <row r="828" spans="1:130" s="38" customFormat="1">
      <c r="A828" s="136"/>
      <c r="B828" s="81" t="s">
        <v>30</v>
      </c>
      <c r="C828" s="82"/>
      <c r="D828" s="83">
        <v>53.2</v>
      </c>
      <c r="E828" s="84">
        <v>40</v>
      </c>
      <c r="F828" s="137"/>
      <c r="G828" s="84"/>
      <c r="H828" s="83"/>
      <c r="I828" s="137"/>
      <c r="J828" s="132"/>
      <c r="K828" s="89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  <c r="AA828" s="72"/>
      <c r="AB828" s="72"/>
      <c r="AC828" s="72"/>
      <c r="AD828" s="72"/>
      <c r="AE828" s="72"/>
      <c r="AF828" s="72"/>
      <c r="AG828" s="72"/>
      <c r="AH828" s="72"/>
      <c r="AI828" s="72"/>
      <c r="AJ828" s="72"/>
      <c r="AK828" s="72"/>
      <c r="AL828" s="72"/>
      <c r="AM828" s="72"/>
      <c r="AN828" s="72"/>
      <c r="AO828" s="72"/>
      <c r="AP828" s="72"/>
      <c r="AQ828" s="72"/>
      <c r="AR828" s="72"/>
      <c r="AS828" s="72"/>
      <c r="AT828" s="72"/>
      <c r="AU828" s="72"/>
      <c r="AV828" s="72"/>
      <c r="AW828" s="72"/>
      <c r="AX828" s="72"/>
      <c r="AY828" s="72"/>
      <c r="AZ828" s="72"/>
      <c r="BA828" s="72"/>
      <c r="BB828" s="72"/>
      <c r="BC828" s="72"/>
      <c r="BD828" s="72"/>
      <c r="BE828" s="72"/>
      <c r="BF828" s="72"/>
      <c r="BG828" s="72"/>
      <c r="BH828" s="72"/>
      <c r="BI828" s="72"/>
      <c r="BJ828" s="72"/>
      <c r="BK828" s="72"/>
      <c r="BL828" s="72"/>
      <c r="BM828" s="72"/>
      <c r="BN828" s="72"/>
      <c r="BO828" s="72"/>
      <c r="BP828" s="72"/>
      <c r="BQ828" s="72"/>
      <c r="BR828" s="72"/>
      <c r="BS828" s="72"/>
      <c r="BT828" s="72"/>
      <c r="BU828" s="72"/>
      <c r="BV828" s="72"/>
      <c r="BW828" s="72"/>
      <c r="BX828" s="72"/>
      <c r="BY828" s="72"/>
      <c r="BZ828" s="72"/>
      <c r="CA828" s="72"/>
      <c r="CB828" s="72"/>
      <c r="CC828" s="72"/>
      <c r="CD828" s="72"/>
      <c r="CE828" s="72"/>
      <c r="CF828" s="72"/>
      <c r="CG828" s="72"/>
      <c r="CH828" s="72"/>
      <c r="CI828" s="72"/>
      <c r="CJ828" s="72"/>
      <c r="CK828" s="72"/>
      <c r="CL828" s="72"/>
      <c r="CM828" s="72"/>
      <c r="CN828" s="72"/>
      <c r="CO828" s="72"/>
      <c r="CP828" s="72"/>
      <c r="CQ828" s="72"/>
      <c r="CR828" s="72"/>
      <c r="CS828" s="72"/>
      <c r="CT828" s="72"/>
      <c r="CU828" s="72"/>
      <c r="CV828" s="72"/>
      <c r="CW828" s="72"/>
      <c r="CX828" s="72"/>
      <c r="CY828" s="72"/>
      <c r="CZ828" s="72"/>
      <c r="DA828" s="72"/>
      <c r="DB828" s="72"/>
      <c r="DC828" s="72"/>
      <c r="DD828" s="72"/>
      <c r="DE828" s="72"/>
      <c r="DF828" s="72"/>
      <c r="DG828" s="72"/>
      <c r="DH828" s="72"/>
      <c r="DI828" s="72"/>
      <c r="DJ828" s="27"/>
    </row>
    <row r="829" spans="1:130" s="38" customFormat="1">
      <c r="A829" s="136"/>
      <c r="B829" s="81" t="s">
        <v>32</v>
      </c>
      <c r="C829" s="82"/>
      <c r="D829" s="83">
        <v>10.64</v>
      </c>
      <c r="E829" s="84">
        <v>8</v>
      </c>
      <c r="F829" s="137"/>
      <c r="G829" s="84"/>
      <c r="H829" s="83"/>
      <c r="I829" s="137"/>
      <c r="J829" s="132"/>
      <c r="K829" s="89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  <c r="AA829" s="72"/>
      <c r="AB829" s="72"/>
      <c r="AC829" s="72"/>
      <c r="AD829" s="72"/>
      <c r="AE829" s="72"/>
      <c r="AF829" s="72"/>
      <c r="AG829" s="72"/>
      <c r="AH829" s="72"/>
      <c r="AI829" s="72"/>
      <c r="AJ829" s="72"/>
      <c r="AK829" s="72"/>
      <c r="AL829" s="72"/>
      <c r="AM829" s="72"/>
      <c r="AN829" s="72"/>
      <c r="AO829" s="72"/>
      <c r="AP829" s="72"/>
      <c r="AQ829" s="72"/>
      <c r="AR829" s="72"/>
      <c r="AS829" s="72"/>
      <c r="AT829" s="72"/>
      <c r="AU829" s="72"/>
      <c r="AV829" s="72"/>
      <c r="AW829" s="72"/>
      <c r="AX829" s="72"/>
      <c r="AY829" s="72"/>
      <c r="AZ829" s="72"/>
      <c r="BA829" s="72"/>
      <c r="BB829" s="72"/>
      <c r="BC829" s="72"/>
      <c r="BD829" s="72"/>
      <c r="BE829" s="72"/>
      <c r="BF829" s="72"/>
      <c r="BG829" s="72"/>
      <c r="BH829" s="72"/>
      <c r="BI829" s="72"/>
      <c r="BJ829" s="72"/>
      <c r="BK829" s="72"/>
      <c r="BL829" s="72"/>
      <c r="BM829" s="72"/>
      <c r="BN829" s="72"/>
      <c r="BO829" s="72"/>
      <c r="BP829" s="72"/>
      <c r="BQ829" s="72"/>
      <c r="BR829" s="72"/>
      <c r="BS829" s="72"/>
      <c r="BT829" s="72"/>
      <c r="BU829" s="72"/>
      <c r="BV829" s="72"/>
      <c r="BW829" s="72"/>
      <c r="BX829" s="72"/>
      <c r="BY829" s="72"/>
      <c r="BZ829" s="72"/>
      <c r="CA829" s="72"/>
      <c r="CB829" s="72"/>
      <c r="CC829" s="72"/>
      <c r="CD829" s="72"/>
      <c r="CE829" s="72"/>
      <c r="CF829" s="72"/>
      <c r="CG829" s="72"/>
      <c r="CH829" s="72"/>
      <c r="CI829" s="72"/>
      <c r="CJ829" s="72"/>
      <c r="CK829" s="72"/>
      <c r="CL829" s="72"/>
      <c r="CM829" s="72"/>
      <c r="CN829" s="72"/>
      <c r="CO829" s="72"/>
      <c r="CP829" s="72"/>
      <c r="CQ829" s="72"/>
      <c r="CR829" s="72"/>
      <c r="CS829" s="72"/>
      <c r="CT829" s="72"/>
      <c r="CU829" s="72"/>
      <c r="CV829" s="72"/>
      <c r="CW829" s="72"/>
      <c r="CX829" s="72"/>
      <c r="CY829" s="72"/>
      <c r="CZ829" s="72"/>
      <c r="DA829" s="72"/>
      <c r="DB829" s="72"/>
      <c r="DC829" s="72"/>
      <c r="DD829" s="72"/>
      <c r="DE829" s="72"/>
      <c r="DF829" s="72"/>
      <c r="DG829" s="72"/>
      <c r="DH829" s="72"/>
      <c r="DI829" s="72"/>
      <c r="DJ829" s="27"/>
    </row>
    <row r="830" spans="1:130" s="38" customFormat="1">
      <c r="A830" s="136"/>
      <c r="B830" s="81" t="s">
        <v>33</v>
      </c>
      <c r="C830" s="82"/>
      <c r="D830" s="83">
        <v>9.52</v>
      </c>
      <c r="E830" s="84">
        <v>8</v>
      </c>
      <c r="F830" s="137"/>
      <c r="G830" s="84"/>
      <c r="H830" s="83"/>
      <c r="I830" s="137"/>
      <c r="J830" s="132"/>
      <c r="K830" s="89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  <c r="AA830" s="72"/>
      <c r="AB830" s="72"/>
      <c r="AC830" s="72"/>
      <c r="AD830" s="72"/>
      <c r="AE830" s="72"/>
      <c r="AF830" s="72"/>
      <c r="AG830" s="72"/>
      <c r="AH830" s="72"/>
      <c r="AI830" s="72"/>
      <c r="AJ830" s="72"/>
      <c r="AK830" s="72"/>
      <c r="AL830" s="72"/>
      <c r="AM830" s="72"/>
      <c r="AN830" s="72"/>
      <c r="AO830" s="72"/>
      <c r="AP830" s="72"/>
      <c r="AQ830" s="72"/>
      <c r="AR830" s="72"/>
      <c r="AS830" s="72"/>
      <c r="AT830" s="72"/>
      <c r="AU830" s="72"/>
      <c r="AV830" s="72"/>
      <c r="AW830" s="72"/>
      <c r="AX830" s="72"/>
      <c r="AY830" s="72"/>
      <c r="AZ830" s="72"/>
      <c r="BA830" s="72"/>
      <c r="BB830" s="72"/>
      <c r="BC830" s="72"/>
      <c r="BD830" s="72"/>
      <c r="BE830" s="72"/>
      <c r="BF830" s="72"/>
      <c r="BG830" s="72"/>
      <c r="BH830" s="72"/>
      <c r="BI830" s="72"/>
      <c r="BJ830" s="72"/>
      <c r="BK830" s="72"/>
      <c r="BL830" s="72"/>
      <c r="BM830" s="72"/>
      <c r="BN830" s="72"/>
      <c r="BO830" s="72"/>
      <c r="BP830" s="72"/>
      <c r="BQ830" s="72"/>
      <c r="BR830" s="72"/>
      <c r="BS830" s="72"/>
      <c r="BT830" s="72"/>
      <c r="BU830" s="72"/>
      <c r="BV830" s="72"/>
      <c r="BW830" s="72"/>
      <c r="BX830" s="72"/>
      <c r="BY830" s="72"/>
      <c r="BZ830" s="72"/>
      <c r="CA830" s="72"/>
      <c r="CB830" s="72"/>
      <c r="CC830" s="72"/>
      <c r="CD830" s="72"/>
      <c r="CE830" s="72"/>
      <c r="CF830" s="72"/>
      <c r="CG830" s="72"/>
      <c r="CH830" s="72"/>
      <c r="CI830" s="72"/>
      <c r="CJ830" s="72"/>
      <c r="CK830" s="72"/>
      <c r="CL830" s="72"/>
      <c r="CM830" s="72"/>
      <c r="CN830" s="72"/>
      <c r="CO830" s="72"/>
      <c r="CP830" s="72"/>
      <c r="CQ830" s="72"/>
      <c r="CR830" s="72"/>
      <c r="CS830" s="72"/>
      <c r="CT830" s="72"/>
      <c r="CU830" s="72"/>
      <c r="CV830" s="72"/>
      <c r="CW830" s="72"/>
      <c r="CX830" s="72"/>
      <c r="CY830" s="72"/>
      <c r="CZ830" s="72"/>
      <c r="DA830" s="72"/>
      <c r="DB830" s="72"/>
      <c r="DC830" s="72"/>
      <c r="DD830" s="72"/>
      <c r="DE830" s="72"/>
      <c r="DF830" s="72"/>
      <c r="DG830" s="72"/>
      <c r="DH830" s="72"/>
      <c r="DI830" s="72"/>
      <c r="DJ830" s="27"/>
    </row>
    <row r="831" spans="1:130" s="38" customFormat="1">
      <c r="A831" s="136"/>
      <c r="B831" s="81" t="s">
        <v>34</v>
      </c>
      <c r="C831" s="82"/>
      <c r="D831" s="83">
        <v>4</v>
      </c>
      <c r="E831" s="84">
        <v>4</v>
      </c>
      <c r="F831" s="137"/>
      <c r="G831" s="84"/>
      <c r="H831" s="83"/>
      <c r="I831" s="137"/>
      <c r="J831" s="132"/>
      <c r="K831" s="89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  <c r="AA831" s="72"/>
      <c r="AB831" s="72"/>
      <c r="AC831" s="72"/>
      <c r="AD831" s="72"/>
      <c r="AE831" s="72"/>
      <c r="AF831" s="72"/>
      <c r="AG831" s="72"/>
      <c r="AH831" s="72"/>
      <c r="AI831" s="72"/>
      <c r="AJ831" s="72"/>
      <c r="AK831" s="72"/>
      <c r="AL831" s="72"/>
      <c r="AM831" s="72"/>
      <c r="AN831" s="72"/>
      <c r="AO831" s="72"/>
      <c r="AP831" s="72"/>
      <c r="AQ831" s="72"/>
      <c r="AR831" s="72"/>
      <c r="AS831" s="72"/>
      <c r="AT831" s="72"/>
      <c r="AU831" s="72"/>
      <c r="AV831" s="72"/>
      <c r="AW831" s="72"/>
      <c r="AX831" s="72"/>
      <c r="AY831" s="72"/>
      <c r="AZ831" s="72"/>
      <c r="BA831" s="72"/>
      <c r="BB831" s="72"/>
      <c r="BC831" s="72"/>
      <c r="BD831" s="72"/>
      <c r="BE831" s="72"/>
      <c r="BF831" s="72"/>
      <c r="BG831" s="72"/>
      <c r="BH831" s="72"/>
      <c r="BI831" s="72"/>
      <c r="BJ831" s="72"/>
      <c r="BK831" s="72"/>
      <c r="BL831" s="72"/>
      <c r="BM831" s="72"/>
      <c r="BN831" s="72"/>
      <c r="BO831" s="72"/>
      <c r="BP831" s="72"/>
      <c r="BQ831" s="72"/>
      <c r="BR831" s="72"/>
      <c r="BS831" s="72"/>
      <c r="BT831" s="72"/>
      <c r="BU831" s="72"/>
      <c r="BV831" s="72"/>
      <c r="BW831" s="72"/>
      <c r="BX831" s="72"/>
      <c r="BY831" s="72"/>
      <c r="BZ831" s="72"/>
      <c r="CA831" s="72"/>
      <c r="CB831" s="72"/>
      <c r="CC831" s="72"/>
      <c r="CD831" s="72"/>
      <c r="CE831" s="72"/>
      <c r="CF831" s="72"/>
      <c r="CG831" s="72"/>
      <c r="CH831" s="72"/>
      <c r="CI831" s="72"/>
      <c r="CJ831" s="72"/>
      <c r="CK831" s="72"/>
      <c r="CL831" s="72"/>
      <c r="CM831" s="72"/>
      <c r="CN831" s="72"/>
      <c r="CO831" s="72"/>
      <c r="CP831" s="72"/>
      <c r="CQ831" s="72"/>
      <c r="CR831" s="72"/>
      <c r="CS831" s="72"/>
      <c r="CT831" s="72"/>
      <c r="CU831" s="72"/>
      <c r="CV831" s="72"/>
      <c r="CW831" s="72"/>
      <c r="CX831" s="72"/>
      <c r="CY831" s="72"/>
      <c r="CZ831" s="72"/>
      <c r="DA831" s="72"/>
      <c r="DB831" s="72"/>
      <c r="DC831" s="72"/>
      <c r="DD831" s="72"/>
      <c r="DE831" s="72"/>
      <c r="DF831" s="72"/>
      <c r="DG831" s="72"/>
      <c r="DH831" s="72"/>
      <c r="DI831" s="72"/>
      <c r="DJ831" s="27"/>
    </row>
    <row r="832" spans="1:130" s="38" customFormat="1">
      <c r="A832" s="136"/>
      <c r="B832" s="81" t="s">
        <v>19</v>
      </c>
      <c r="C832" s="82"/>
      <c r="D832" s="83">
        <v>1</v>
      </c>
      <c r="E832" s="84">
        <v>1</v>
      </c>
      <c r="F832" s="137"/>
      <c r="G832" s="84"/>
      <c r="H832" s="83"/>
      <c r="I832" s="137"/>
      <c r="J832" s="132"/>
      <c r="K832" s="89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  <c r="AA832" s="72"/>
      <c r="AB832" s="72"/>
      <c r="AC832" s="72"/>
      <c r="AD832" s="72"/>
      <c r="AE832" s="72"/>
      <c r="AF832" s="72"/>
      <c r="AG832" s="72"/>
      <c r="AH832" s="72"/>
      <c r="AI832" s="72"/>
      <c r="AJ832" s="72"/>
      <c r="AK832" s="72"/>
      <c r="AL832" s="72"/>
      <c r="AM832" s="72"/>
      <c r="AN832" s="72"/>
      <c r="AO832" s="72"/>
      <c r="AP832" s="72"/>
      <c r="AQ832" s="72"/>
      <c r="AR832" s="72"/>
      <c r="AS832" s="72"/>
      <c r="AT832" s="72"/>
      <c r="AU832" s="72"/>
      <c r="AV832" s="72"/>
      <c r="AW832" s="72"/>
      <c r="AX832" s="72"/>
      <c r="AY832" s="72"/>
      <c r="AZ832" s="72"/>
      <c r="BA832" s="72"/>
      <c r="BB832" s="72"/>
      <c r="BC832" s="72"/>
      <c r="BD832" s="72"/>
      <c r="BE832" s="72"/>
      <c r="BF832" s="72"/>
      <c r="BG832" s="72"/>
      <c r="BH832" s="72"/>
      <c r="BI832" s="72"/>
      <c r="BJ832" s="72"/>
      <c r="BK832" s="72"/>
      <c r="BL832" s="72"/>
      <c r="BM832" s="72"/>
      <c r="BN832" s="72"/>
      <c r="BO832" s="72"/>
      <c r="BP832" s="72"/>
      <c r="BQ832" s="72"/>
      <c r="BR832" s="72"/>
      <c r="BS832" s="72"/>
      <c r="BT832" s="72"/>
      <c r="BU832" s="72"/>
      <c r="BV832" s="72"/>
      <c r="BW832" s="72"/>
      <c r="BX832" s="72"/>
      <c r="BY832" s="72"/>
      <c r="BZ832" s="72"/>
      <c r="CA832" s="72"/>
      <c r="CB832" s="72"/>
      <c r="CC832" s="72"/>
      <c r="CD832" s="72"/>
      <c r="CE832" s="72"/>
      <c r="CF832" s="72"/>
      <c r="CG832" s="72"/>
      <c r="CH832" s="72"/>
      <c r="CI832" s="72"/>
      <c r="CJ832" s="72"/>
      <c r="CK832" s="72"/>
      <c r="CL832" s="72"/>
      <c r="CM832" s="72"/>
      <c r="CN832" s="72"/>
      <c r="CO832" s="72"/>
      <c r="CP832" s="72"/>
      <c r="CQ832" s="72"/>
      <c r="CR832" s="72"/>
      <c r="CS832" s="72"/>
      <c r="CT832" s="72"/>
      <c r="CU832" s="72"/>
      <c r="CV832" s="72"/>
      <c r="CW832" s="72"/>
      <c r="CX832" s="72"/>
      <c r="CY832" s="72"/>
      <c r="CZ832" s="72"/>
      <c r="DA832" s="72"/>
      <c r="DB832" s="72"/>
      <c r="DC832" s="72"/>
      <c r="DD832" s="72"/>
      <c r="DE832" s="72"/>
      <c r="DF832" s="72"/>
      <c r="DG832" s="72"/>
      <c r="DH832" s="72"/>
      <c r="DI832" s="72"/>
      <c r="DJ832" s="27"/>
    </row>
    <row r="833" spans="1:114" s="38" customFormat="1">
      <c r="A833" s="136"/>
      <c r="B833" s="81" t="s">
        <v>117</v>
      </c>
      <c r="C833" s="82"/>
      <c r="D833" s="83">
        <v>152</v>
      </c>
      <c r="E833" s="84">
        <v>152</v>
      </c>
      <c r="F833" s="137"/>
      <c r="G833" s="84"/>
      <c r="H833" s="83"/>
      <c r="I833" s="137"/>
      <c r="J833" s="132"/>
      <c r="K833" s="89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  <c r="AA833" s="72"/>
      <c r="AB833" s="72"/>
      <c r="AC833" s="72"/>
      <c r="AD833" s="72"/>
      <c r="AE833" s="72"/>
      <c r="AF833" s="72"/>
      <c r="AG833" s="72"/>
      <c r="AH833" s="72"/>
      <c r="AI833" s="72"/>
      <c r="AJ833" s="72"/>
      <c r="AK833" s="72"/>
      <c r="AL833" s="72"/>
      <c r="AM833" s="72"/>
      <c r="AN833" s="72"/>
      <c r="AO833" s="72"/>
      <c r="AP833" s="72"/>
      <c r="AQ833" s="72"/>
      <c r="AR833" s="72"/>
      <c r="AS833" s="72"/>
      <c r="AT833" s="72"/>
      <c r="AU833" s="72"/>
      <c r="AV833" s="72"/>
      <c r="AW833" s="72"/>
      <c r="AX833" s="72"/>
      <c r="AY833" s="72"/>
      <c r="AZ833" s="72"/>
      <c r="BA833" s="72"/>
      <c r="BB833" s="72"/>
      <c r="BC833" s="72"/>
      <c r="BD833" s="72"/>
      <c r="BE833" s="72"/>
      <c r="BF833" s="72"/>
      <c r="BG833" s="72"/>
      <c r="BH833" s="72"/>
      <c r="BI833" s="72"/>
      <c r="BJ833" s="72"/>
      <c r="BK833" s="72"/>
      <c r="BL833" s="72"/>
      <c r="BM833" s="72"/>
      <c r="BN833" s="72"/>
      <c r="BO833" s="72"/>
      <c r="BP833" s="72"/>
      <c r="BQ833" s="72"/>
      <c r="BR833" s="72"/>
      <c r="BS833" s="72"/>
      <c r="BT833" s="72"/>
      <c r="BU833" s="72"/>
      <c r="BV833" s="72"/>
      <c r="BW833" s="72"/>
      <c r="BX833" s="72"/>
      <c r="BY833" s="72"/>
      <c r="BZ833" s="72"/>
      <c r="CA833" s="72"/>
      <c r="CB833" s="72"/>
      <c r="CC833" s="72"/>
      <c r="CD833" s="72"/>
      <c r="CE833" s="72"/>
      <c r="CF833" s="72"/>
      <c r="CG833" s="72"/>
      <c r="CH833" s="72"/>
      <c r="CI833" s="72"/>
      <c r="CJ833" s="72"/>
      <c r="CK833" s="72"/>
      <c r="CL833" s="72"/>
      <c r="CM833" s="72"/>
      <c r="CN833" s="72"/>
      <c r="CO833" s="72"/>
      <c r="CP833" s="72"/>
      <c r="CQ833" s="72"/>
      <c r="CR833" s="72"/>
      <c r="CS833" s="72"/>
      <c r="CT833" s="72"/>
      <c r="CU833" s="72"/>
      <c r="CV833" s="72"/>
      <c r="CW833" s="72"/>
      <c r="CX833" s="72"/>
      <c r="CY833" s="72"/>
      <c r="CZ833" s="72"/>
      <c r="DA833" s="72"/>
      <c r="DB833" s="72"/>
      <c r="DC833" s="72"/>
      <c r="DD833" s="72"/>
      <c r="DE833" s="72"/>
      <c r="DF833" s="72"/>
      <c r="DG833" s="72"/>
      <c r="DH833" s="72"/>
      <c r="DI833" s="72"/>
      <c r="DJ833" s="27"/>
    </row>
    <row r="834" spans="1:114" s="38" customFormat="1">
      <c r="A834" s="136"/>
      <c r="B834" s="81" t="s">
        <v>36</v>
      </c>
      <c r="C834" s="82"/>
      <c r="D834" s="83">
        <v>6</v>
      </c>
      <c r="E834" s="84">
        <v>6</v>
      </c>
      <c r="F834" s="137"/>
      <c r="G834" s="84"/>
      <c r="H834" s="83"/>
      <c r="I834" s="137"/>
      <c r="J834" s="132"/>
      <c r="K834" s="89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  <c r="AA834" s="72"/>
      <c r="AB834" s="72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27"/>
    </row>
    <row r="835" spans="1:114" s="56" customFormat="1" ht="15.75">
      <c r="A835" s="143" t="s">
        <v>379</v>
      </c>
      <c r="B835" s="81"/>
      <c r="C835" s="82" t="s">
        <v>249</v>
      </c>
      <c r="D835" s="83"/>
      <c r="E835" s="84"/>
      <c r="F835" s="83">
        <v>7.56</v>
      </c>
      <c r="G835" s="84">
        <v>5.7</v>
      </c>
      <c r="H835" s="83">
        <v>3</v>
      </c>
      <c r="I835" s="137">
        <v>130</v>
      </c>
      <c r="J835" s="132" t="s">
        <v>341</v>
      </c>
      <c r="K835" s="89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  <c r="AA835" s="74"/>
      <c r="AB835" s="74"/>
      <c r="AC835" s="74"/>
      <c r="AD835" s="74"/>
      <c r="AE835" s="74"/>
      <c r="AF835" s="74"/>
      <c r="AG835" s="74"/>
      <c r="AH835" s="74"/>
      <c r="AI835" s="74"/>
      <c r="AJ835" s="74"/>
      <c r="AK835" s="74"/>
      <c r="AL835" s="74"/>
      <c r="AM835" s="74"/>
      <c r="AN835" s="74"/>
      <c r="AO835" s="74"/>
      <c r="AP835" s="74"/>
      <c r="AQ835" s="74"/>
      <c r="AR835" s="74"/>
      <c r="AS835" s="74"/>
      <c r="AT835" s="74"/>
      <c r="AU835" s="74"/>
      <c r="AV835" s="74"/>
      <c r="AW835" s="74"/>
      <c r="AX835" s="74"/>
      <c r="AY835" s="74"/>
      <c r="AZ835" s="74"/>
      <c r="BA835" s="74"/>
      <c r="BB835" s="74"/>
      <c r="BC835" s="74"/>
      <c r="BD835" s="74"/>
      <c r="BE835" s="74"/>
      <c r="BF835" s="74"/>
      <c r="BG835" s="74"/>
      <c r="BH835" s="74"/>
      <c r="BI835" s="74"/>
      <c r="BJ835" s="74"/>
      <c r="BK835" s="74"/>
      <c r="BL835" s="74"/>
      <c r="BM835" s="74"/>
      <c r="BN835" s="74"/>
      <c r="BO835" s="74"/>
      <c r="BP835" s="74"/>
      <c r="BQ835" s="74"/>
      <c r="BR835" s="74"/>
      <c r="BS835" s="74"/>
      <c r="BT835" s="74"/>
      <c r="BU835" s="74"/>
      <c r="BV835" s="74"/>
      <c r="BW835" s="74"/>
      <c r="BX835" s="74"/>
      <c r="BY835" s="74"/>
      <c r="BZ835" s="74"/>
      <c r="CA835" s="74"/>
      <c r="CB835" s="74"/>
      <c r="CC835" s="74"/>
      <c r="CD835" s="74"/>
      <c r="CE835" s="74"/>
      <c r="CF835" s="74"/>
      <c r="CG835" s="74"/>
      <c r="CH835" s="74"/>
      <c r="CI835" s="74"/>
      <c r="CJ835" s="74"/>
      <c r="CK835" s="74"/>
      <c r="CL835" s="74"/>
      <c r="CM835" s="74"/>
      <c r="CN835" s="74"/>
      <c r="CO835" s="74"/>
      <c r="CP835" s="74"/>
      <c r="CQ835" s="74"/>
      <c r="CR835" s="74"/>
      <c r="CS835" s="74"/>
      <c r="CT835" s="74"/>
      <c r="CU835" s="74"/>
      <c r="CV835" s="74"/>
      <c r="CW835" s="74"/>
      <c r="CX835" s="74"/>
      <c r="CY835" s="74"/>
      <c r="CZ835" s="74"/>
      <c r="DA835" s="60"/>
      <c r="DB835" s="60"/>
      <c r="DC835" s="60"/>
      <c r="DD835" s="60"/>
      <c r="DE835" s="60"/>
      <c r="DF835" s="60"/>
      <c r="DG835" s="60"/>
      <c r="DH835" s="60"/>
      <c r="DI835" s="60"/>
      <c r="DJ835" s="54"/>
    </row>
    <row r="836" spans="1:114" s="56" customFormat="1" ht="15.75">
      <c r="A836" s="136"/>
      <c r="B836" s="232" t="s">
        <v>340</v>
      </c>
      <c r="C836" s="82"/>
      <c r="D836" s="83">
        <v>85.33</v>
      </c>
      <c r="E836" s="84">
        <v>64</v>
      </c>
      <c r="F836" s="83"/>
      <c r="G836" s="84"/>
      <c r="H836" s="83"/>
      <c r="I836" s="137"/>
      <c r="J836" s="169"/>
      <c r="K836" s="89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  <c r="AA836" s="74"/>
      <c r="AB836" s="74"/>
      <c r="AC836" s="74"/>
      <c r="AD836" s="74"/>
      <c r="AE836" s="74"/>
      <c r="AF836" s="74"/>
      <c r="AG836" s="74"/>
      <c r="AH836" s="74"/>
      <c r="AI836" s="74"/>
      <c r="AJ836" s="74"/>
      <c r="AK836" s="74"/>
      <c r="AL836" s="74"/>
      <c r="AM836" s="74"/>
      <c r="AN836" s="74"/>
      <c r="AO836" s="74"/>
      <c r="AP836" s="74"/>
      <c r="AQ836" s="74"/>
      <c r="AR836" s="74"/>
      <c r="AS836" s="74"/>
      <c r="AT836" s="74"/>
      <c r="AU836" s="74"/>
      <c r="AV836" s="74"/>
      <c r="AW836" s="74"/>
      <c r="AX836" s="74"/>
      <c r="AY836" s="74"/>
      <c r="AZ836" s="74"/>
      <c r="BA836" s="74"/>
      <c r="BB836" s="74"/>
      <c r="BC836" s="74"/>
      <c r="BD836" s="74"/>
      <c r="BE836" s="74"/>
      <c r="BF836" s="74"/>
      <c r="BG836" s="74"/>
      <c r="BH836" s="74"/>
      <c r="BI836" s="74"/>
      <c r="BJ836" s="74"/>
      <c r="BK836" s="74"/>
      <c r="BL836" s="74"/>
      <c r="BM836" s="74"/>
      <c r="BN836" s="74"/>
      <c r="BO836" s="74"/>
      <c r="BP836" s="74"/>
      <c r="BQ836" s="74"/>
      <c r="BR836" s="74"/>
      <c r="BS836" s="74"/>
      <c r="BT836" s="74"/>
      <c r="BU836" s="74"/>
      <c r="BV836" s="74"/>
      <c r="BW836" s="74"/>
      <c r="BX836" s="74"/>
      <c r="BY836" s="74"/>
      <c r="BZ836" s="74"/>
      <c r="CA836" s="74"/>
      <c r="CB836" s="74"/>
      <c r="CC836" s="74"/>
      <c r="CD836" s="74"/>
      <c r="CE836" s="74"/>
      <c r="CF836" s="74"/>
      <c r="CG836" s="74"/>
      <c r="CH836" s="74"/>
      <c r="CI836" s="74"/>
      <c r="CJ836" s="74"/>
      <c r="CK836" s="74"/>
      <c r="CL836" s="74"/>
      <c r="CM836" s="74"/>
      <c r="CN836" s="74"/>
      <c r="CO836" s="74"/>
      <c r="CP836" s="74"/>
      <c r="CQ836" s="74"/>
      <c r="CR836" s="74"/>
      <c r="CS836" s="74"/>
      <c r="CT836" s="74"/>
      <c r="CU836" s="74"/>
      <c r="CV836" s="74"/>
      <c r="CW836" s="74"/>
      <c r="CX836" s="74"/>
      <c r="CY836" s="74"/>
      <c r="CZ836" s="74"/>
      <c r="DA836" s="60"/>
      <c r="DB836" s="60"/>
      <c r="DC836" s="60"/>
      <c r="DD836" s="60"/>
      <c r="DE836" s="60"/>
      <c r="DF836" s="60"/>
      <c r="DG836" s="60"/>
      <c r="DH836" s="60"/>
      <c r="DI836" s="60"/>
      <c r="DJ836" s="54"/>
    </row>
    <row r="837" spans="1:114" s="56" customFormat="1" ht="15.75">
      <c r="A837" s="136"/>
      <c r="B837" s="81" t="s">
        <v>34</v>
      </c>
      <c r="C837" s="82"/>
      <c r="D837" s="83">
        <v>6</v>
      </c>
      <c r="E837" s="84">
        <v>6</v>
      </c>
      <c r="F837" s="83"/>
      <c r="G837" s="84"/>
      <c r="H837" s="83"/>
      <c r="I837" s="137"/>
      <c r="J837" s="132"/>
      <c r="K837" s="89"/>
      <c r="L837" s="60"/>
      <c r="M837" s="60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  <c r="Y837" s="60"/>
      <c r="Z837" s="60"/>
      <c r="AA837" s="60"/>
      <c r="AB837" s="60"/>
      <c r="AC837" s="60"/>
      <c r="AD837" s="60"/>
      <c r="AE837" s="60"/>
      <c r="AF837" s="60"/>
      <c r="AG837" s="60"/>
      <c r="AH837" s="60"/>
      <c r="AI837" s="60"/>
      <c r="AJ837" s="60"/>
      <c r="AK837" s="60"/>
      <c r="AL837" s="60"/>
      <c r="AM837" s="60"/>
      <c r="AN837" s="60"/>
      <c r="AO837" s="60"/>
      <c r="AP837" s="60"/>
      <c r="AQ837" s="60"/>
      <c r="AR837" s="60"/>
      <c r="AS837" s="60"/>
      <c r="AT837" s="60"/>
      <c r="AU837" s="60"/>
      <c r="AV837" s="60"/>
      <c r="AW837" s="60"/>
      <c r="AX837" s="60"/>
      <c r="AY837" s="60"/>
      <c r="AZ837" s="60"/>
      <c r="BA837" s="60"/>
      <c r="BB837" s="60"/>
      <c r="BC837" s="60"/>
      <c r="BD837" s="60"/>
      <c r="BE837" s="60"/>
      <c r="BF837" s="60"/>
      <c r="BG837" s="60"/>
      <c r="BH837" s="60"/>
      <c r="BI837" s="60"/>
      <c r="BJ837" s="60"/>
      <c r="BK837" s="60"/>
      <c r="BL837" s="60"/>
      <c r="BM837" s="60"/>
      <c r="BN837" s="60"/>
      <c r="BO837" s="60"/>
      <c r="BP837" s="60"/>
      <c r="BQ837" s="60"/>
      <c r="BR837" s="60"/>
      <c r="BS837" s="60"/>
      <c r="BT837" s="60"/>
      <c r="BU837" s="60"/>
      <c r="BV837" s="60"/>
      <c r="BW837" s="60"/>
      <c r="BX837" s="60"/>
      <c r="BY837" s="60"/>
      <c r="BZ837" s="60"/>
      <c r="CA837" s="60"/>
      <c r="CB837" s="60"/>
      <c r="CC837" s="60"/>
      <c r="CD837" s="60"/>
      <c r="CE837" s="60"/>
      <c r="CF837" s="60"/>
      <c r="CG837" s="60"/>
      <c r="CH837" s="60"/>
      <c r="CI837" s="60"/>
      <c r="CJ837" s="60"/>
      <c r="CK837" s="60"/>
      <c r="CL837" s="60"/>
      <c r="CM837" s="60"/>
      <c r="CN837" s="60"/>
      <c r="CO837" s="60"/>
      <c r="CP837" s="60"/>
      <c r="CQ837" s="60"/>
      <c r="CR837" s="60"/>
      <c r="CS837" s="60"/>
      <c r="CT837" s="60"/>
      <c r="CU837" s="60"/>
      <c r="CV837" s="60"/>
      <c r="CW837" s="60"/>
      <c r="CX837" s="60"/>
      <c r="CY837" s="60"/>
      <c r="CZ837" s="60"/>
      <c r="DA837" s="60"/>
      <c r="DB837" s="60"/>
      <c r="DC837" s="60"/>
      <c r="DD837" s="60"/>
      <c r="DE837" s="60"/>
      <c r="DF837" s="60"/>
      <c r="DG837" s="60"/>
      <c r="DH837" s="60"/>
      <c r="DI837" s="60"/>
      <c r="DJ837" s="54"/>
    </row>
    <row r="838" spans="1:114" s="56" customFormat="1" ht="15.75">
      <c r="A838" s="136"/>
      <c r="B838" s="81" t="s">
        <v>44</v>
      </c>
      <c r="C838" s="82"/>
      <c r="D838" s="83">
        <v>3</v>
      </c>
      <c r="E838" s="84">
        <v>3</v>
      </c>
      <c r="F838" s="83"/>
      <c r="G838" s="84"/>
      <c r="H838" s="83"/>
      <c r="I838" s="137"/>
      <c r="J838" s="132"/>
      <c r="K838" s="89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  <c r="AA838" s="60"/>
      <c r="AB838" s="60"/>
      <c r="AC838" s="60"/>
      <c r="AD838" s="60"/>
      <c r="AE838" s="60"/>
      <c r="AF838" s="60"/>
      <c r="AG838" s="60"/>
      <c r="AH838" s="60"/>
      <c r="AI838" s="60"/>
      <c r="AJ838" s="60"/>
      <c r="AK838" s="60"/>
      <c r="AL838" s="60"/>
      <c r="AM838" s="60"/>
      <c r="AN838" s="60"/>
      <c r="AO838" s="60"/>
      <c r="AP838" s="60"/>
      <c r="AQ838" s="60"/>
      <c r="AR838" s="60"/>
      <c r="AS838" s="60"/>
      <c r="AT838" s="60"/>
      <c r="AU838" s="60"/>
      <c r="AV838" s="60"/>
      <c r="AW838" s="60"/>
      <c r="AX838" s="60"/>
      <c r="AY838" s="60"/>
      <c r="AZ838" s="60"/>
      <c r="BA838" s="60"/>
      <c r="BB838" s="60"/>
      <c r="BC838" s="60"/>
      <c r="BD838" s="60"/>
      <c r="BE838" s="60"/>
      <c r="BF838" s="60"/>
      <c r="BG838" s="60"/>
      <c r="BH838" s="60"/>
      <c r="BI838" s="60"/>
      <c r="BJ838" s="60"/>
      <c r="BK838" s="60"/>
      <c r="BL838" s="60"/>
      <c r="BM838" s="60"/>
      <c r="BN838" s="60"/>
      <c r="BO838" s="60"/>
      <c r="BP838" s="60"/>
      <c r="BQ838" s="60"/>
      <c r="BR838" s="60"/>
      <c r="BS838" s="60"/>
      <c r="BT838" s="60"/>
      <c r="BU838" s="60"/>
      <c r="BV838" s="60"/>
      <c r="BW838" s="60"/>
      <c r="BX838" s="60"/>
      <c r="BY838" s="60"/>
      <c r="BZ838" s="60"/>
      <c r="CA838" s="60"/>
      <c r="CB838" s="60"/>
      <c r="CC838" s="60"/>
      <c r="CD838" s="60"/>
      <c r="CE838" s="60"/>
      <c r="CF838" s="60"/>
      <c r="CG838" s="60"/>
      <c r="CH838" s="60"/>
      <c r="CI838" s="60"/>
      <c r="CJ838" s="60"/>
      <c r="CK838" s="60"/>
      <c r="CL838" s="60"/>
      <c r="CM838" s="60"/>
      <c r="CN838" s="60"/>
      <c r="CO838" s="60"/>
      <c r="CP838" s="60"/>
      <c r="CQ838" s="60"/>
      <c r="CR838" s="60"/>
      <c r="CS838" s="60"/>
      <c r="CT838" s="60"/>
      <c r="CU838" s="60"/>
      <c r="CV838" s="60"/>
      <c r="CW838" s="60"/>
      <c r="CX838" s="60"/>
      <c r="CY838" s="60"/>
      <c r="CZ838" s="60"/>
      <c r="DA838" s="60"/>
      <c r="DB838" s="60"/>
      <c r="DC838" s="60"/>
      <c r="DD838" s="60"/>
      <c r="DE838" s="60"/>
      <c r="DF838" s="60"/>
      <c r="DG838" s="60"/>
      <c r="DH838" s="60"/>
      <c r="DI838" s="60"/>
      <c r="DJ838" s="54"/>
    </row>
    <row r="839" spans="1:114" s="56" customFormat="1" ht="15.75">
      <c r="A839" s="136"/>
      <c r="B839" s="81" t="s">
        <v>32</v>
      </c>
      <c r="C839" s="82"/>
      <c r="D839" s="83">
        <v>5.32</v>
      </c>
      <c r="E839" s="84">
        <v>4</v>
      </c>
      <c r="F839" s="83"/>
      <c r="G839" s="84"/>
      <c r="H839" s="83"/>
      <c r="I839" s="137"/>
      <c r="J839" s="132"/>
      <c r="K839" s="89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  <c r="AA839" s="60"/>
      <c r="AB839" s="60"/>
      <c r="AC839" s="60"/>
      <c r="AD839" s="60"/>
      <c r="AE839" s="60"/>
      <c r="AF839" s="60"/>
      <c r="AG839" s="60"/>
      <c r="AH839" s="60"/>
      <c r="AI839" s="60"/>
      <c r="AJ839" s="60"/>
      <c r="AK839" s="60"/>
      <c r="AL839" s="60"/>
      <c r="AM839" s="60"/>
      <c r="AN839" s="60"/>
      <c r="AO839" s="60"/>
      <c r="AP839" s="60"/>
      <c r="AQ839" s="60"/>
      <c r="AR839" s="60"/>
      <c r="AS839" s="60"/>
      <c r="AT839" s="60"/>
      <c r="AU839" s="60"/>
      <c r="AV839" s="60"/>
      <c r="AW839" s="60"/>
      <c r="AX839" s="60"/>
      <c r="AY839" s="60"/>
      <c r="AZ839" s="60"/>
      <c r="BA839" s="60"/>
      <c r="BB839" s="60"/>
      <c r="BC839" s="60"/>
      <c r="BD839" s="60"/>
      <c r="BE839" s="60"/>
      <c r="BF839" s="60"/>
      <c r="BG839" s="60"/>
      <c r="BH839" s="60"/>
      <c r="BI839" s="60"/>
      <c r="BJ839" s="60"/>
      <c r="BK839" s="60"/>
      <c r="BL839" s="60"/>
      <c r="BM839" s="60"/>
      <c r="BN839" s="60"/>
      <c r="BO839" s="60"/>
      <c r="BP839" s="60"/>
      <c r="BQ839" s="60"/>
      <c r="BR839" s="60"/>
      <c r="BS839" s="60"/>
      <c r="BT839" s="60"/>
      <c r="BU839" s="60"/>
      <c r="BV839" s="60"/>
      <c r="BW839" s="60"/>
      <c r="BX839" s="60"/>
      <c r="BY839" s="60"/>
      <c r="BZ839" s="60"/>
      <c r="CA839" s="60"/>
      <c r="CB839" s="60"/>
      <c r="CC839" s="60"/>
      <c r="CD839" s="60"/>
      <c r="CE839" s="60"/>
      <c r="CF839" s="60"/>
      <c r="CG839" s="60"/>
      <c r="CH839" s="60"/>
      <c r="CI839" s="60"/>
      <c r="CJ839" s="60"/>
      <c r="CK839" s="60"/>
      <c r="CL839" s="60"/>
      <c r="CM839" s="60"/>
      <c r="CN839" s="60"/>
      <c r="CO839" s="60"/>
      <c r="CP839" s="60"/>
      <c r="CQ839" s="60"/>
      <c r="CR839" s="60"/>
      <c r="CS839" s="60"/>
      <c r="CT839" s="60"/>
      <c r="CU839" s="60"/>
      <c r="CV839" s="60"/>
      <c r="CW839" s="60"/>
      <c r="CX839" s="60"/>
      <c r="CY839" s="60"/>
      <c r="CZ839" s="60"/>
      <c r="DA839" s="60"/>
      <c r="DB839" s="60"/>
      <c r="DC839" s="60"/>
      <c r="DD839" s="60"/>
      <c r="DE839" s="60"/>
      <c r="DF839" s="60"/>
      <c r="DG839" s="60"/>
      <c r="DH839" s="60"/>
      <c r="DI839" s="60"/>
      <c r="DJ839" s="54"/>
    </row>
    <row r="840" spans="1:114" s="56" customFormat="1" ht="15.75">
      <c r="A840" s="136"/>
      <c r="B840" s="81" t="s">
        <v>33</v>
      </c>
      <c r="C840" s="82"/>
      <c r="D840" s="83">
        <v>1.2</v>
      </c>
      <c r="E840" s="84">
        <v>1</v>
      </c>
      <c r="F840" s="83"/>
      <c r="G840" s="84"/>
      <c r="H840" s="83"/>
      <c r="I840" s="137"/>
      <c r="J840" s="132"/>
      <c r="K840" s="89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  <c r="AA840" s="60"/>
      <c r="AB840" s="60"/>
      <c r="AC840" s="60"/>
      <c r="AD840" s="60"/>
      <c r="AE840" s="60"/>
      <c r="AF840" s="60"/>
      <c r="AG840" s="60"/>
      <c r="AH840" s="60"/>
      <c r="AI840" s="60"/>
      <c r="AJ840" s="60"/>
      <c r="AK840" s="60"/>
      <c r="AL840" s="60"/>
      <c r="AM840" s="60"/>
      <c r="AN840" s="60"/>
      <c r="AO840" s="60"/>
      <c r="AP840" s="60"/>
      <c r="AQ840" s="60"/>
      <c r="AR840" s="60"/>
      <c r="AS840" s="60"/>
      <c r="AT840" s="60"/>
      <c r="AU840" s="60"/>
      <c r="AV840" s="60"/>
      <c r="AW840" s="60"/>
      <c r="AX840" s="60"/>
      <c r="AY840" s="60"/>
      <c r="AZ840" s="60"/>
      <c r="BA840" s="60"/>
      <c r="BB840" s="60"/>
      <c r="BC840" s="60"/>
      <c r="BD840" s="60"/>
      <c r="BE840" s="60"/>
      <c r="BF840" s="60"/>
      <c r="BG840" s="60"/>
      <c r="BH840" s="60"/>
      <c r="BI840" s="60"/>
      <c r="BJ840" s="60"/>
      <c r="BK840" s="60"/>
      <c r="BL840" s="60"/>
      <c r="BM840" s="60"/>
      <c r="BN840" s="60"/>
      <c r="BO840" s="60"/>
      <c r="BP840" s="60"/>
      <c r="BQ840" s="60"/>
      <c r="BR840" s="60"/>
      <c r="BS840" s="60"/>
      <c r="BT840" s="60"/>
      <c r="BU840" s="60"/>
      <c r="BV840" s="60"/>
      <c r="BW840" s="60"/>
      <c r="BX840" s="60"/>
      <c r="BY840" s="60"/>
      <c r="BZ840" s="60"/>
      <c r="CA840" s="60"/>
      <c r="CB840" s="60"/>
      <c r="CC840" s="60"/>
      <c r="CD840" s="60"/>
      <c r="CE840" s="60"/>
      <c r="CF840" s="60"/>
      <c r="CG840" s="60"/>
      <c r="CH840" s="60"/>
      <c r="CI840" s="60"/>
      <c r="CJ840" s="60"/>
      <c r="CK840" s="60"/>
      <c r="CL840" s="60"/>
      <c r="CM840" s="60"/>
      <c r="CN840" s="60"/>
      <c r="CO840" s="60"/>
      <c r="CP840" s="60"/>
      <c r="CQ840" s="60"/>
      <c r="CR840" s="60"/>
      <c r="CS840" s="60"/>
      <c r="CT840" s="60"/>
      <c r="CU840" s="60"/>
      <c r="CV840" s="60"/>
      <c r="CW840" s="60"/>
      <c r="CX840" s="60"/>
      <c r="CY840" s="60"/>
      <c r="CZ840" s="60"/>
      <c r="DA840" s="60"/>
      <c r="DB840" s="60"/>
      <c r="DC840" s="60"/>
      <c r="DD840" s="60"/>
      <c r="DE840" s="60"/>
      <c r="DF840" s="60"/>
      <c r="DG840" s="60"/>
      <c r="DH840" s="60"/>
      <c r="DI840" s="60"/>
      <c r="DJ840" s="54"/>
    </row>
    <row r="841" spans="1:114" s="56" customFormat="1" ht="15.75">
      <c r="A841" s="136"/>
      <c r="B841" s="81" t="s">
        <v>43</v>
      </c>
      <c r="C841" s="82"/>
      <c r="D841" s="83">
        <v>2</v>
      </c>
      <c r="E841" s="84">
        <v>2</v>
      </c>
      <c r="F841" s="83"/>
      <c r="G841" s="84"/>
      <c r="H841" s="83"/>
      <c r="I841" s="137"/>
      <c r="J841" s="132"/>
      <c r="K841" s="89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  <c r="AA841" s="60"/>
      <c r="AB841" s="60"/>
      <c r="AC841" s="60"/>
      <c r="AD841" s="60"/>
      <c r="AE841" s="60"/>
      <c r="AF841" s="60"/>
      <c r="AG841" s="60"/>
      <c r="AH841" s="60"/>
      <c r="AI841" s="60"/>
      <c r="AJ841" s="60"/>
      <c r="AK841" s="60"/>
      <c r="AL841" s="60"/>
      <c r="AM841" s="60"/>
      <c r="AN841" s="60"/>
      <c r="AO841" s="60"/>
      <c r="AP841" s="60"/>
      <c r="AQ841" s="60"/>
      <c r="AR841" s="60"/>
      <c r="AS841" s="60"/>
      <c r="AT841" s="60"/>
      <c r="AU841" s="60"/>
      <c r="AV841" s="60"/>
      <c r="AW841" s="60"/>
      <c r="AX841" s="60"/>
      <c r="AY841" s="60"/>
      <c r="AZ841" s="60"/>
      <c r="BA841" s="60"/>
      <c r="BB841" s="60"/>
      <c r="BC841" s="60"/>
      <c r="BD841" s="60"/>
      <c r="BE841" s="60"/>
      <c r="BF841" s="60"/>
      <c r="BG841" s="60"/>
      <c r="BH841" s="60"/>
      <c r="BI841" s="60"/>
      <c r="BJ841" s="60"/>
      <c r="BK841" s="60"/>
      <c r="BL841" s="60"/>
      <c r="BM841" s="60"/>
      <c r="BN841" s="60"/>
      <c r="BO841" s="60"/>
      <c r="BP841" s="60"/>
      <c r="BQ841" s="60"/>
      <c r="BR841" s="60"/>
      <c r="BS841" s="60"/>
      <c r="BT841" s="60"/>
      <c r="BU841" s="60"/>
      <c r="BV841" s="60"/>
      <c r="BW841" s="60"/>
      <c r="BX841" s="60"/>
      <c r="BY841" s="60"/>
      <c r="BZ841" s="60"/>
      <c r="CA841" s="60"/>
      <c r="CB841" s="60"/>
      <c r="CC841" s="60"/>
      <c r="CD841" s="60"/>
      <c r="CE841" s="60"/>
      <c r="CF841" s="60"/>
      <c r="CG841" s="60"/>
      <c r="CH841" s="60"/>
      <c r="CI841" s="60"/>
      <c r="CJ841" s="60"/>
      <c r="CK841" s="60"/>
      <c r="CL841" s="60"/>
      <c r="CM841" s="60"/>
      <c r="CN841" s="60"/>
      <c r="CO841" s="60"/>
      <c r="CP841" s="60"/>
      <c r="CQ841" s="60"/>
      <c r="CR841" s="60"/>
      <c r="CS841" s="60"/>
      <c r="CT841" s="60"/>
      <c r="CU841" s="60"/>
      <c r="CV841" s="60"/>
      <c r="CW841" s="60"/>
      <c r="CX841" s="60"/>
      <c r="CY841" s="60"/>
      <c r="CZ841" s="60"/>
      <c r="DA841" s="60"/>
      <c r="DB841" s="60"/>
      <c r="DC841" s="60"/>
      <c r="DD841" s="60"/>
      <c r="DE841" s="60"/>
      <c r="DF841" s="60"/>
      <c r="DG841" s="60"/>
      <c r="DH841" s="60"/>
      <c r="DI841" s="60"/>
      <c r="DJ841" s="54"/>
    </row>
    <row r="842" spans="1:114" s="56" customFormat="1" ht="15.75">
      <c r="A842" s="136"/>
      <c r="B842" s="81" t="s">
        <v>18</v>
      </c>
      <c r="C842" s="82"/>
      <c r="D842" s="83">
        <v>0.45</v>
      </c>
      <c r="E842" s="84">
        <v>0.45</v>
      </c>
      <c r="F842" s="83"/>
      <c r="G842" s="84"/>
      <c r="H842" s="83"/>
      <c r="I842" s="137"/>
      <c r="J842" s="132"/>
      <c r="K842" s="89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  <c r="AA842" s="60"/>
      <c r="AB842" s="60"/>
      <c r="AC842" s="60"/>
      <c r="AD842" s="60"/>
      <c r="AE842" s="60"/>
      <c r="AF842" s="60"/>
      <c r="AG842" s="60"/>
      <c r="AH842" s="60"/>
      <c r="AI842" s="60"/>
      <c r="AJ842" s="60"/>
      <c r="AK842" s="60"/>
      <c r="AL842" s="60"/>
      <c r="AM842" s="60"/>
      <c r="AN842" s="60"/>
      <c r="AO842" s="60"/>
      <c r="AP842" s="60"/>
      <c r="AQ842" s="60"/>
      <c r="AR842" s="60"/>
      <c r="AS842" s="60"/>
      <c r="AT842" s="60"/>
      <c r="AU842" s="60"/>
      <c r="AV842" s="60"/>
      <c r="AW842" s="60"/>
      <c r="AX842" s="60"/>
      <c r="AY842" s="60"/>
      <c r="AZ842" s="60"/>
      <c r="BA842" s="60"/>
      <c r="BB842" s="60"/>
      <c r="BC842" s="60"/>
      <c r="BD842" s="60"/>
      <c r="BE842" s="60"/>
      <c r="BF842" s="60"/>
      <c r="BG842" s="60"/>
      <c r="BH842" s="60"/>
      <c r="BI842" s="60"/>
      <c r="BJ842" s="60"/>
      <c r="BK842" s="60"/>
      <c r="BL842" s="60"/>
      <c r="BM842" s="60"/>
      <c r="BN842" s="60"/>
      <c r="BO842" s="60"/>
      <c r="BP842" s="60"/>
      <c r="BQ842" s="60"/>
      <c r="BR842" s="60"/>
      <c r="BS842" s="60"/>
      <c r="BT842" s="60"/>
      <c r="BU842" s="60"/>
      <c r="BV842" s="60"/>
      <c r="BW842" s="60"/>
      <c r="BX842" s="60"/>
      <c r="BY842" s="60"/>
      <c r="BZ842" s="60"/>
      <c r="CA842" s="60"/>
      <c r="CB842" s="60"/>
      <c r="CC842" s="60"/>
      <c r="CD842" s="60"/>
      <c r="CE842" s="60"/>
      <c r="CF842" s="60"/>
      <c r="CG842" s="60"/>
      <c r="CH842" s="60"/>
      <c r="CI842" s="60"/>
      <c r="CJ842" s="60"/>
      <c r="CK842" s="60"/>
      <c r="CL842" s="60"/>
      <c r="CM842" s="60"/>
      <c r="CN842" s="60"/>
      <c r="CO842" s="60"/>
      <c r="CP842" s="60"/>
      <c r="CQ842" s="60"/>
      <c r="CR842" s="60"/>
      <c r="CS842" s="60"/>
      <c r="CT842" s="60"/>
      <c r="CU842" s="60"/>
      <c r="CV842" s="60"/>
      <c r="CW842" s="60"/>
      <c r="CX842" s="60"/>
      <c r="CY842" s="60"/>
      <c r="CZ842" s="60"/>
      <c r="DA842" s="60"/>
      <c r="DB842" s="60"/>
      <c r="DC842" s="60"/>
      <c r="DD842" s="60"/>
      <c r="DE842" s="60"/>
      <c r="DF842" s="60"/>
      <c r="DG842" s="60"/>
      <c r="DH842" s="60"/>
      <c r="DI842" s="60"/>
      <c r="DJ842" s="54"/>
    </row>
    <row r="843" spans="1:114" s="56" customFormat="1" ht="15.75">
      <c r="A843" s="136"/>
      <c r="B843" s="81" t="s">
        <v>19</v>
      </c>
      <c r="C843" s="82"/>
      <c r="D843" s="83">
        <v>1</v>
      </c>
      <c r="E843" s="84">
        <v>1</v>
      </c>
      <c r="F843" s="83"/>
      <c r="G843" s="84"/>
      <c r="H843" s="83"/>
      <c r="I843" s="137"/>
      <c r="J843" s="132"/>
      <c r="K843" s="89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  <c r="AA843" s="60"/>
      <c r="AB843" s="60"/>
      <c r="AC843" s="60"/>
      <c r="AD843" s="60"/>
      <c r="AE843" s="60"/>
      <c r="AF843" s="60"/>
      <c r="AG843" s="60"/>
      <c r="AH843" s="60"/>
      <c r="AI843" s="60"/>
      <c r="AJ843" s="60"/>
      <c r="AK843" s="60"/>
      <c r="AL843" s="60"/>
      <c r="AM843" s="60"/>
      <c r="AN843" s="60"/>
      <c r="AO843" s="60"/>
      <c r="AP843" s="60"/>
      <c r="AQ843" s="60"/>
      <c r="AR843" s="60"/>
      <c r="AS843" s="60"/>
      <c r="AT843" s="60"/>
      <c r="AU843" s="60"/>
      <c r="AV843" s="60"/>
      <c r="AW843" s="60"/>
      <c r="AX843" s="60"/>
      <c r="AY843" s="60"/>
      <c r="AZ843" s="60"/>
      <c r="BA843" s="60"/>
      <c r="BB843" s="60"/>
      <c r="BC843" s="60"/>
      <c r="BD843" s="60"/>
      <c r="BE843" s="60"/>
      <c r="BF843" s="60"/>
      <c r="BG843" s="60"/>
      <c r="BH843" s="60"/>
      <c r="BI843" s="60"/>
      <c r="BJ843" s="60"/>
      <c r="BK843" s="60"/>
      <c r="BL843" s="60"/>
      <c r="BM843" s="60"/>
      <c r="BN843" s="60"/>
      <c r="BO843" s="60"/>
      <c r="BP843" s="60"/>
      <c r="BQ843" s="60"/>
      <c r="BR843" s="60"/>
      <c r="BS843" s="60"/>
      <c r="BT843" s="60"/>
      <c r="BU843" s="60"/>
      <c r="BV843" s="60"/>
      <c r="BW843" s="60"/>
      <c r="BX843" s="60"/>
      <c r="BY843" s="60"/>
      <c r="BZ843" s="60"/>
      <c r="CA843" s="60"/>
      <c r="CB843" s="60"/>
      <c r="CC843" s="60"/>
      <c r="CD843" s="60"/>
      <c r="CE843" s="60"/>
      <c r="CF843" s="60"/>
      <c r="CG843" s="60"/>
      <c r="CH843" s="60"/>
      <c r="CI843" s="60"/>
      <c r="CJ843" s="60"/>
      <c r="CK843" s="60"/>
      <c r="CL843" s="60"/>
      <c r="CM843" s="60"/>
      <c r="CN843" s="60"/>
      <c r="CO843" s="60"/>
      <c r="CP843" s="60"/>
      <c r="CQ843" s="60"/>
      <c r="CR843" s="60"/>
      <c r="CS843" s="60"/>
      <c r="CT843" s="60"/>
      <c r="CU843" s="60"/>
      <c r="CV843" s="60"/>
      <c r="CW843" s="60"/>
      <c r="CX843" s="60"/>
      <c r="CY843" s="60"/>
      <c r="CZ843" s="60"/>
      <c r="DA843" s="60"/>
      <c r="DB843" s="60"/>
      <c r="DC843" s="60"/>
      <c r="DD843" s="60"/>
      <c r="DE843" s="60"/>
      <c r="DF843" s="60"/>
      <c r="DG843" s="60"/>
      <c r="DH843" s="60"/>
      <c r="DI843" s="60"/>
      <c r="DJ843" s="54"/>
    </row>
    <row r="844" spans="1:114" s="59" customFormat="1" ht="15" customHeight="1">
      <c r="A844" s="136" t="s">
        <v>252</v>
      </c>
      <c r="B844" s="81"/>
      <c r="C844" s="82">
        <v>130</v>
      </c>
      <c r="D844" s="82"/>
      <c r="E844" s="87"/>
      <c r="F844" s="82">
        <v>5.5</v>
      </c>
      <c r="G844" s="87">
        <v>5</v>
      </c>
      <c r="H844" s="82">
        <v>23</v>
      </c>
      <c r="I844" s="87">
        <v>159</v>
      </c>
      <c r="J844" s="132" t="s">
        <v>253</v>
      </c>
      <c r="K844" s="89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  <c r="AA844" s="60"/>
      <c r="AB844" s="60"/>
      <c r="AC844" s="60"/>
      <c r="AD844" s="60"/>
      <c r="AE844" s="60"/>
      <c r="AF844" s="60"/>
      <c r="AG844" s="60"/>
      <c r="AH844" s="60"/>
      <c r="AI844" s="60"/>
      <c r="AJ844" s="60"/>
      <c r="AK844" s="60"/>
      <c r="AL844" s="60"/>
      <c r="AM844" s="60"/>
      <c r="AN844" s="60"/>
      <c r="AO844" s="60"/>
      <c r="AP844" s="60"/>
      <c r="AQ844" s="60"/>
      <c r="AR844" s="60"/>
      <c r="AS844" s="60"/>
      <c r="AT844" s="60"/>
      <c r="AU844" s="60"/>
      <c r="AV844" s="60"/>
      <c r="AW844" s="60"/>
      <c r="AX844" s="60"/>
      <c r="AY844" s="60"/>
      <c r="AZ844" s="60"/>
      <c r="BA844" s="60"/>
      <c r="BB844" s="60"/>
      <c r="BC844" s="60"/>
      <c r="BD844" s="60"/>
      <c r="BE844" s="60"/>
      <c r="BF844" s="60"/>
      <c r="BG844" s="60"/>
      <c r="BH844" s="60"/>
      <c r="BI844" s="60"/>
      <c r="BJ844" s="60"/>
      <c r="BK844" s="60"/>
      <c r="BL844" s="60"/>
      <c r="BM844" s="60"/>
      <c r="BN844" s="60"/>
      <c r="BO844" s="60"/>
      <c r="BP844" s="60"/>
      <c r="BQ844" s="60"/>
      <c r="BR844" s="60"/>
      <c r="BS844" s="60"/>
      <c r="BT844" s="60"/>
      <c r="BU844" s="60"/>
      <c r="BV844" s="60"/>
      <c r="BW844" s="60"/>
      <c r="BX844" s="60"/>
      <c r="BY844" s="60"/>
      <c r="BZ844" s="60"/>
      <c r="CA844" s="60"/>
      <c r="CB844" s="60"/>
      <c r="CC844" s="60"/>
      <c r="CD844" s="60"/>
      <c r="CE844" s="60"/>
      <c r="CF844" s="60"/>
      <c r="CG844" s="60"/>
      <c r="CH844" s="60"/>
      <c r="CI844" s="60"/>
      <c r="CJ844" s="60"/>
      <c r="CK844" s="60"/>
      <c r="CL844" s="60"/>
      <c r="CM844" s="60"/>
      <c r="CN844" s="60"/>
      <c r="CO844" s="60"/>
      <c r="CP844" s="60"/>
      <c r="CQ844" s="60"/>
      <c r="CR844" s="60"/>
      <c r="CS844" s="60"/>
      <c r="CT844" s="60"/>
      <c r="CU844" s="60"/>
      <c r="CV844" s="60"/>
      <c r="CW844" s="60"/>
      <c r="CX844" s="60"/>
      <c r="CY844" s="60"/>
      <c r="CZ844" s="60"/>
      <c r="DA844" s="60"/>
      <c r="DB844" s="60"/>
      <c r="DC844" s="60"/>
      <c r="DD844" s="60"/>
      <c r="DE844" s="60"/>
      <c r="DF844" s="60"/>
      <c r="DG844" s="60"/>
      <c r="DH844" s="60"/>
      <c r="DI844" s="60"/>
      <c r="DJ844" s="54"/>
    </row>
    <row r="845" spans="1:114" s="59" customFormat="1" ht="15.75">
      <c r="A845" s="136"/>
      <c r="B845" s="81" t="s">
        <v>68</v>
      </c>
      <c r="C845" s="82"/>
      <c r="D845" s="82">
        <v>37.700000000000003</v>
      </c>
      <c r="E845" s="87">
        <v>37.700000000000003</v>
      </c>
      <c r="F845" s="82"/>
      <c r="G845" s="87"/>
      <c r="H845" s="82"/>
      <c r="I845" s="87"/>
      <c r="J845" s="132"/>
      <c r="K845" s="89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  <c r="AA845" s="60"/>
      <c r="AB845" s="60"/>
      <c r="AC845" s="60"/>
      <c r="AD845" s="60"/>
      <c r="AE845" s="60"/>
      <c r="AF845" s="60"/>
      <c r="AG845" s="60"/>
      <c r="AH845" s="60"/>
      <c r="AI845" s="60"/>
      <c r="AJ845" s="60"/>
      <c r="AK845" s="60"/>
      <c r="AL845" s="60"/>
      <c r="AM845" s="60"/>
      <c r="AN845" s="60"/>
      <c r="AO845" s="60"/>
      <c r="AP845" s="60"/>
      <c r="AQ845" s="60"/>
      <c r="AR845" s="60"/>
      <c r="AS845" s="60"/>
      <c r="AT845" s="60"/>
      <c r="AU845" s="60"/>
      <c r="AV845" s="60"/>
      <c r="AW845" s="60"/>
      <c r="AX845" s="60"/>
      <c r="AY845" s="60"/>
      <c r="AZ845" s="60"/>
      <c r="BA845" s="60"/>
      <c r="BB845" s="60"/>
      <c r="BC845" s="60"/>
      <c r="BD845" s="60"/>
      <c r="BE845" s="60"/>
      <c r="BF845" s="60"/>
      <c r="BG845" s="60"/>
      <c r="BH845" s="60"/>
      <c r="BI845" s="60"/>
      <c r="BJ845" s="60"/>
      <c r="BK845" s="60"/>
      <c r="BL845" s="60"/>
      <c r="BM845" s="60"/>
      <c r="BN845" s="60"/>
      <c r="BO845" s="60"/>
      <c r="BP845" s="60"/>
      <c r="BQ845" s="60"/>
      <c r="BR845" s="60"/>
      <c r="BS845" s="60"/>
      <c r="BT845" s="60"/>
      <c r="BU845" s="60"/>
      <c r="BV845" s="60"/>
      <c r="BW845" s="60"/>
      <c r="BX845" s="60"/>
      <c r="BY845" s="60"/>
      <c r="BZ845" s="60"/>
      <c r="CA845" s="60"/>
      <c r="CB845" s="60"/>
      <c r="CC845" s="60"/>
      <c r="CD845" s="60"/>
      <c r="CE845" s="60"/>
      <c r="CF845" s="60"/>
      <c r="CG845" s="60"/>
      <c r="CH845" s="60"/>
      <c r="CI845" s="60"/>
      <c r="CJ845" s="60"/>
      <c r="CK845" s="60"/>
      <c r="CL845" s="60"/>
      <c r="CM845" s="60"/>
      <c r="CN845" s="60"/>
      <c r="CO845" s="60"/>
      <c r="CP845" s="60"/>
      <c r="CQ845" s="60"/>
      <c r="CR845" s="60"/>
      <c r="CS845" s="60"/>
      <c r="CT845" s="60"/>
      <c r="CU845" s="60"/>
      <c r="CV845" s="60"/>
      <c r="CW845" s="60"/>
      <c r="CX845" s="60"/>
      <c r="CY845" s="60"/>
      <c r="CZ845" s="60"/>
      <c r="DA845" s="60"/>
      <c r="DB845" s="60"/>
      <c r="DC845" s="60"/>
      <c r="DD845" s="60"/>
      <c r="DE845" s="60"/>
      <c r="DF845" s="60"/>
      <c r="DG845" s="60"/>
      <c r="DH845" s="60"/>
      <c r="DI845" s="60"/>
      <c r="DJ845" s="54"/>
    </row>
    <row r="846" spans="1:114" s="59" customFormat="1" ht="15.75">
      <c r="A846" s="136"/>
      <c r="B846" s="81" t="s">
        <v>17</v>
      </c>
      <c r="C846" s="82"/>
      <c r="D846" s="82">
        <v>80.599999999999994</v>
      </c>
      <c r="E846" s="87">
        <v>80.599999999999994</v>
      </c>
      <c r="F846" s="82"/>
      <c r="G846" s="87"/>
      <c r="H846" s="82"/>
      <c r="I846" s="87"/>
      <c r="J846" s="132"/>
      <c r="K846" s="89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  <c r="AA846" s="60"/>
      <c r="AB846" s="60"/>
      <c r="AC846" s="60"/>
      <c r="AD846" s="60"/>
      <c r="AE846" s="60"/>
      <c r="AF846" s="60"/>
      <c r="AG846" s="60"/>
      <c r="AH846" s="60"/>
      <c r="AI846" s="60"/>
      <c r="AJ846" s="60"/>
      <c r="AK846" s="60"/>
      <c r="AL846" s="60"/>
      <c r="AM846" s="60"/>
      <c r="AN846" s="60"/>
      <c r="AO846" s="60"/>
      <c r="AP846" s="60"/>
      <c r="AQ846" s="60"/>
      <c r="AR846" s="60"/>
      <c r="AS846" s="60"/>
      <c r="AT846" s="60"/>
      <c r="AU846" s="60"/>
      <c r="AV846" s="60"/>
      <c r="AW846" s="60"/>
      <c r="AX846" s="60"/>
      <c r="AY846" s="60"/>
      <c r="AZ846" s="60"/>
      <c r="BA846" s="60"/>
      <c r="BB846" s="60"/>
      <c r="BC846" s="60"/>
      <c r="BD846" s="60"/>
      <c r="BE846" s="60"/>
      <c r="BF846" s="60"/>
      <c r="BG846" s="60"/>
      <c r="BH846" s="60"/>
      <c r="BI846" s="60"/>
      <c r="BJ846" s="60"/>
      <c r="BK846" s="60"/>
      <c r="BL846" s="60"/>
      <c r="BM846" s="60"/>
      <c r="BN846" s="60"/>
      <c r="BO846" s="60"/>
      <c r="BP846" s="60"/>
      <c r="BQ846" s="60"/>
      <c r="BR846" s="60"/>
      <c r="BS846" s="60"/>
      <c r="BT846" s="60"/>
      <c r="BU846" s="60"/>
      <c r="BV846" s="60"/>
      <c r="BW846" s="60"/>
      <c r="BX846" s="60"/>
      <c r="BY846" s="60"/>
      <c r="BZ846" s="60"/>
      <c r="CA846" s="60"/>
      <c r="CB846" s="60"/>
      <c r="CC846" s="60"/>
      <c r="CD846" s="60"/>
      <c r="CE846" s="60"/>
      <c r="CF846" s="60"/>
      <c r="CG846" s="60"/>
      <c r="CH846" s="60"/>
      <c r="CI846" s="60"/>
      <c r="CJ846" s="60"/>
      <c r="CK846" s="60"/>
      <c r="CL846" s="60"/>
      <c r="CM846" s="60"/>
      <c r="CN846" s="60"/>
      <c r="CO846" s="60"/>
      <c r="CP846" s="60"/>
      <c r="CQ846" s="60"/>
      <c r="CR846" s="60"/>
      <c r="CS846" s="60"/>
      <c r="CT846" s="60"/>
      <c r="CU846" s="60"/>
      <c r="CV846" s="60"/>
      <c r="CW846" s="60"/>
      <c r="CX846" s="60"/>
      <c r="CY846" s="60"/>
      <c r="CZ846" s="60"/>
      <c r="DA846" s="60"/>
      <c r="DB846" s="60"/>
      <c r="DC846" s="60"/>
      <c r="DD846" s="60"/>
      <c r="DE846" s="60"/>
      <c r="DF846" s="60"/>
      <c r="DG846" s="60"/>
      <c r="DH846" s="60"/>
      <c r="DI846" s="60"/>
      <c r="DJ846" s="54"/>
    </row>
    <row r="847" spans="1:114" s="59" customFormat="1" ht="15.75">
      <c r="A847" s="136"/>
      <c r="B847" s="81" t="s">
        <v>254</v>
      </c>
      <c r="C847" s="82"/>
      <c r="D847" s="82"/>
      <c r="E847" s="87">
        <v>107</v>
      </c>
      <c r="F847" s="82"/>
      <c r="G847" s="87"/>
      <c r="H847" s="82"/>
      <c r="I847" s="87"/>
      <c r="J847" s="132"/>
      <c r="K847" s="89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  <c r="AA847" s="60"/>
      <c r="AB847" s="60"/>
      <c r="AC847" s="60"/>
      <c r="AD847" s="60"/>
      <c r="AE847" s="60"/>
      <c r="AF847" s="60"/>
      <c r="AG847" s="60"/>
      <c r="AH847" s="60"/>
      <c r="AI847" s="60"/>
      <c r="AJ847" s="60"/>
      <c r="AK847" s="60"/>
      <c r="AL847" s="60"/>
      <c r="AM847" s="60"/>
      <c r="AN847" s="60"/>
      <c r="AO847" s="60"/>
      <c r="AP847" s="60"/>
      <c r="AQ847" s="60"/>
      <c r="AR847" s="60"/>
      <c r="AS847" s="60"/>
      <c r="AT847" s="60"/>
      <c r="AU847" s="60"/>
      <c r="AV847" s="60"/>
      <c r="AW847" s="60"/>
      <c r="AX847" s="60"/>
      <c r="AY847" s="60"/>
      <c r="AZ847" s="60"/>
      <c r="BA847" s="60"/>
      <c r="BB847" s="60"/>
      <c r="BC847" s="60"/>
      <c r="BD847" s="60"/>
      <c r="BE847" s="60"/>
      <c r="BF847" s="60"/>
      <c r="BG847" s="60"/>
      <c r="BH847" s="60"/>
      <c r="BI847" s="60"/>
      <c r="BJ847" s="60"/>
      <c r="BK847" s="60"/>
      <c r="BL847" s="60"/>
      <c r="BM847" s="60"/>
      <c r="BN847" s="60"/>
      <c r="BO847" s="60"/>
      <c r="BP847" s="60"/>
      <c r="BQ847" s="60"/>
      <c r="BR847" s="60"/>
      <c r="BS847" s="60"/>
      <c r="BT847" s="60"/>
      <c r="BU847" s="60"/>
      <c r="BV847" s="60"/>
      <c r="BW847" s="60"/>
      <c r="BX847" s="60"/>
      <c r="BY847" s="60"/>
      <c r="BZ847" s="60"/>
      <c r="CA847" s="60"/>
      <c r="CB847" s="60"/>
      <c r="CC847" s="60"/>
      <c r="CD847" s="60"/>
      <c r="CE847" s="60"/>
      <c r="CF847" s="60"/>
      <c r="CG847" s="60"/>
      <c r="CH847" s="60"/>
      <c r="CI847" s="60"/>
      <c r="CJ847" s="60"/>
      <c r="CK847" s="60"/>
      <c r="CL847" s="60"/>
      <c r="CM847" s="60"/>
      <c r="CN847" s="60"/>
      <c r="CO847" s="60"/>
      <c r="CP847" s="60"/>
      <c r="CQ847" s="60"/>
      <c r="CR847" s="60"/>
      <c r="CS847" s="60"/>
      <c r="CT847" s="60"/>
      <c r="CU847" s="60"/>
      <c r="CV847" s="60"/>
      <c r="CW847" s="60"/>
      <c r="CX847" s="60"/>
      <c r="CY847" s="60"/>
      <c r="CZ847" s="60"/>
      <c r="DA847" s="60"/>
      <c r="DB847" s="60"/>
      <c r="DC847" s="60"/>
      <c r="DD847" s="60"/>
      <c r="DE847" s="60"/>
      <c r="DF847" s="60"/>
      <c r="DG847" s="60"/>
      <c r="DH847" s="60"/>
      <c r="DI847" s="60"/>
      <c r="DJ847" s="54"/>
    </row>
    <row r="848" spans="1:114" s="59" customFormat="1" ht="15.75">
      <c r="A848" s="136"/>
      <c r="B848" s="81" t="s">
        <v>20</v>
      </c>
      <c r="C848" s="82"/>
      <c r="D848" s="82">
        <v>5</v>
      </c>
      <c r="E848" s="87">
        <v>5</v>
      </c>
      <c r="F848" s="82"/>
      <c r="G848" s="87"/>
      <c r="H848" s="82"/>
      <c r="I848" s="87"/>
      <c r="J848" s="132"/>
      <c r="K848" s="89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  <c r="AA848" s="60"/>
      <c r="AB848" s="60"/>
      <c r="AC848" s="60"/>
      <c r="AD848" s="60"/>
      <c r="AE848" s="60"/>
      <c r="AF848" s="60"/>
      <c r="AG848" s="60"/>
      <c r="AH848" s="60"/>
      <c r="AI848" s="60"/>
      <c r="AJ848" s="60"/>
      <c r="AK848" s="60"/>
      <c r="AL848" s="60"/>
      <c r="AM848" s="60"/>
      <c r="AN848" s="60"/>
      <c r="AO848" s="60"/>
      <c r="AP848" s="60"/>
      <c r="AQ848" s="60"/>
      <c r="AR848" s="60"/>
      <c r="AS848" s="60"/>
      <c r="AT848" s="60"/>
      <c r="AU848" s="60"/>
      <c r="AV848" s="60"/>
      <c r="AW848" s="60"/>
      <c r="AX848" s="60"/>
      <c r="AY848" s="60"/>
      <c r="AZ848" s="60"/>
      <c r="BA848" s="60"/>
      <c r="BB848" s="60"/>
      <c r="BC848" s="60"/>
      <c r="BD848" s="60"/>
      <c r="BE848" s="60"/>
      <c r="BF848" s="60"/>
      <c r="BG848" s="60"/>
      <c r="BH848" s="60"/>
      <c r="BI848" s="60"/>
      <c r="BJ848" s="60"/>
      <c r="BK848" s="60"/>
      <c r="BL848" s="60"/>
      <c r="BM848" s="60"/>
      <c r="BN848" s="60"/>
      <c r="BO848" s="60"/>
      <c r="BP848" s="60"/>
      <c r="BQ848" s="60"/>
      <c r="BR848" s="60"/>
      <c r="BS848" s="60"/>
      <c r="BT848" s="60"/>
      <c r="BU848" s="60"/>
      <c r="BV848" s="60"/>
      <c r="BW848" s="60"/>
      <c r="BX848" s="60"/>
      <c r="BY848" s="60"/>
      <c r="BZ848" s="60"/>
      <c r="CA848" s="60"/>
      <c r="CB848" s="60"/>
      <c r="CC848" s="60"/>
      <c r="CD848" s="60"/>
      <c r="CE848" s="60"/>
      <c r="CF848" s="60"/>
      <c r="CG848" s="60"/>
      <c r="CH848" s="60"/>
      <c r="CI848" s="60"/>
      <c r="CJ848" s="60"/>
      <c r="CK848" s="60"/>
      <c r="CL848" s="60"/>
      <c r="CM848" s="60"/>
      <c r="CN848" s="60"/>
      <c r="CO848" s="60"/>
      <c r="CP848" s="60"/>
      <c r="CQ848" s="60"/>
      <c r="CR848" s="60"/>
      <c r="CS848" s="60"/>
      <c r="CT848" s="60"/>
      <c r="CU848" s="60"/>
      <c r="CV848" s="60"/>
      <c r="CW848" s="60"/>
      <c r="CX848" s="60"/>
      <c r="CY848" s="60"/>
      <c r="CZ848" s="60"/>
      <c r="DA848" s="60"/>
      <c r="DB848" s="60"/>
      <c r="DC848" s="60"/>
      <c r="DD848" s="60"/>
      <c r="DE848" s="60"/>
      <c r="DF848" s="60"/>
      <c r="DG848" s="60"/>
      <c r="DH848" s="60"/>
      <c r="DI848" s="60"/>
      <c r="DJ848" s="54"/>
    </row>
    <row r="849" spans="1:114" s="59" customFormat="1" ht="15.75">
      <c r="A849" s="136"/>
      <c r="B849" s="81" t="s">
        <v>32</v>
      </c>
      <c r="C849" s="82"/>
      <c r="D849" s="82">
        <v>17.29</v>
      </c>
      <c r="E849" s="87">
        <v>13</v>
      </c>
      <c r="F849" s="82"/>
      <c r="G849" s="87"/>
      <c r="H849" s="82"/>
      <c r="I849" s="87"/>
      <c r="J849" s="132"/>
      <c r="K849" s="89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  <c r="AA849" s="60"/>
      <c r="AB849" s="60"/>
      <c r="AC849" s="60"/>
      <c r="AD849" s="60"/>
      <c r="AE849" s="60"/>
      <c r="AF849" s="60"/>
      <c r="AG849" s="60"/>
      <c r="AH849" s="60"/>
      <c r="AI849" s="60"/>
      <c r="AJ849" s="60"/>
      <c r="AK849" s="60"/>
      <c r="AL849" s="60"/>
      <c r="AM849" s="60"/>
      <c r="AN849" s="60"/>
      <c r="AO849" s="60"/>
      <c r="AP849" s="60"/>
      <c r="AQ849" s="60"/>
      <c r="AR849" s="60"/>
      <c r="AS849" s="60"/>
      <c r="AT849" s="60"/>
      <c r="AU849" s="60"/>
      <c r="AV849" s="60"/>
      <c r="AW849" s="60"/>
      <c r="AX849" s="60"/>
      <c r="AY849" s="60"/>
      <c r="AZ849" s="60"/>
      <c r="BA849" s="60"/>
      <c r="BB849" s="60"/>
      <c r="BC849" s="60"/>
      <c r="BD849" s="60"/>
      <c r="BE849" s="60"/>
      <c r="BF849" s="60"/>
      <c r="BG849" s="60"/>
      <c r="BH849" s="60"/>
      <c r="BI849" s="60"/>
      <c r="BJ849" s="60"/>
      <c r="BK849" s="60"/>
      <c r="BL849" s="60"/>
      <c r="BM849" s="60"/>
      <c r="BN849" s="60"/>
      <c r="BO849" s="60"/>
      <c r="BP849" s="60"/>
      <c r="BQ849" s="60"/>
      <c r="BR849" s="60"/>
      <c r="BS849" s="60"/>
      <c r="BT849" s="60"/>
      <c r="BU849" s="60"/>
      <c r="BV849" s="60"/>
      <c r="BW849" s="60"/>
      <c r="BX849" s="60"/>
      <c r="BY849" s="60"/>
      <c r="BZ849" s="60"/>
      <c r="CA849" s="60"/>
      <c r="CB849" s="60"/>
      <c r="CC849" s="60"/>
      <c r="CD849" s="60"/>
      <c r="CE849" s="60"/>
      <c r="CF849" s="60"/>
      <c r="CG849" s="60"/>
      <c r="CH849" s="60"/>
      <c r="CI849" s="60"/>
      <c r="CJ849" s="60"/>
      <c r="CK849" s="60"/>
      <c r="CL849" s="60"/>
      <c r="CM849" s="60"/>
      <c r="CN849" s="60"/>
      <c r="CO849" s="60"/>
      <c r="CP849" s="60"/>
      <c r="CQ849" s="60"/>
      <c r="CR849" s="60"/>
      <c r="CS849" s="60"/>
      <c r="CT849" s="60"/>
      <c r="CU849" s="60"/>
      <c r="CV849" s="60"/>
      <c r="CW849" s="60"/>
      <c r="CX849" s="60"/>
      <c r="CY849" s="60"/>
      <c r="CZ849" s="60"/>
      <c r="DA849" s="60"/>
      <c r="DB849" s="60"/>
      <c r="DC849" s="60"/>
      <c r="DD849" s="60"/>
      <c r="DE849" s="60"/>
      <c r="DF849" s="60"/>
      <c r="DG849" s="60"/>
      <c r="DH849" s="60"/>
      <c r="DI849" s="60"/>
      <c r="DJ849" s="54"/>
    </row>
    <row r="850" spans="1:114" s="59" customFormat="1" ht="30">
      <c r="A850" s="136"/>
      <c r="B850" s="81" t="s">
        <v>255</v>
      </c>
      <c r="C850" s="147"/>
      <c r="D850" s="82"/>
      <c r="E850" s="87">
        <v>11.9</v>
      </c>
      <c r="F850" s="82"/>
      <c r="G850" s="87"/>
      <c r="H850" s="82"/>
      <c r="I850" s="87"/>
      <c r="J850" s="132"/>
      <c r="K850" s="89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  <c r="AA850" s="60"/>
      <c r="AB850" s="60"/>
      <c r="AC850" s="60"/>
      <c r="AD850" s="60"/>
      <c r="AE850" s="60"/>
      <c r="AF850" s="60"/>
      <c r="AG850" s="60"/>
      <c r="AH850" s="60"/>
      <c r="AI850" s="60"/>
      <c r="AJ850" s="60"/>
      <c r="AK850" s="60"/>
      <c r="AL850" s="60"/>
      <c r="AM850" s="60"/>
      <c r="AN850" s="60"/>
      <c r="AO850" s="60"/>
      <c r="AP850" s="60"/>
      <c r="AQ850" s="60"/>
      <c r="AR850" s="60"/>
      <c r="AS850" s="60"/>
      <c r="AT850" s="60"/>
      <c r="AU850" s="60"/>
      <c r="AV850" s="60"/>
      <c r="AW850" s="60"/>
      <c r="AX850" s="60"/>
      <c r="AY850" s="60"/>
      <c r="AZ850" s="60"/>
      <c r="BA850" s="60"/>
      <c r="BB850" s="60"/>
      <c r="BC850" s="60"/>
      <c r="BD850" s="60"/>
      <c r="BE850" s="60"/>
      <c r="BF850" s="60"/>
      <c r="BG850" s="60"/>
      <c r="BH850" s="60"/>
      <c r="BI850" s="60"/>
      <c r="BJ850" s="60"/>
      <c r="BK850" s="60"/>
      <c r="BL850" s="60"/>
      <c r="BM850" s="60"/>
      <c r="BN850" s="60"/>
      <c r="BO850" s="60"/>
      <c r="BP850" s="60"/>
      <c r="BQ850" s="60"/>
      <c r="BR850" s="60"/>
      <c r="BS850" s="60"/>
      <c r="BT850" s="60"/>
      <c r="BU850" s="60"/>
      <c r="BV850" s="60"/>
      <c r="BW850" s="60"/>
      <c r="BX850" s="60"/>
      <c r="BY850" s="60"/>
      <c r="BZ850" s="60"/>
      <c r="CA850" s="60"/>
      <c r="CB850" s="60"/>
      <c r="CC850" s="60"/>
      <c r="CD850" s="60"/>
      <c r="CE850" s="60"/>
      <c r="CF850" s="60"/>
      <c r="CG850" s="60"/>
      <c r="CH850" s="60"/>
      <c r="CI850" s="60"/>
      <c r="CJ850" s="60"/>
      <c r="CK850" s="60"/>
      <c r="CL850" s="60"/>
      <c r="CM850" s="60"/>
      <c r="CN850" s="60"/>
      <c r="CO850" s="60"/>
      <c r="CP850" s="60"/>
      <c r="CQ850" s="60"/>
      <c r="CR850" s="60"/>
      <c r="CS850" s="60"/>
      <c r="CT850" s="60"/>
      <c r="CU850" s="60"/>
      <c r="CV850" s="60"/>
      <c r="CW850" s="60"/>
      <c r="CX850" s="60"/>
      <c r="CY850" s="60"/>
      <c r="CZ850" s="60"/>
      <c r="DA850" s="60"/>
      <c r="DB850" s="60"/>
      <c r="DC850" s="60"/>
      <c r="DD850" s="60"/>
      <c r="DE850" s="60"/>
      <c r="DF850" s="60"/>
      <c r="DG850" s="60"/>
      <c r="DH850" s="60"/>
      <c r="DI850" s="60"/>
      <c r="DJ850" s="54"/>
    </row>
    <row r="851" spans="1:114" s="59" customFormat="1" ht="15.75">
      <c r="A851" s="136"/>
      <c r="B851" s="81" t="s">
        <v>33</v>
      </c>
      <c r="C851" s="147"/>
      <c r="D851" s="82">
        <v>15.48</v>
      </c>
      <c r="E851" s="87">
        <v>13</v>
      </c>
      <c r="F851" s="82"/>
      <c r="G851" s="87"/>
      <c r="H851" s="82"/>
      <c r="I851" s="87"/>
      <c r="J851" s="132"/>
      <c r="K851" s="89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  <c r="AA851" s="60"/>
      <c r="AB851" s="60"/>
      <c r="AC851" s="60"/>
      <c r="AD851" s="60"/>
      <c r="AE851" s="60"/>
      <c r="AF851" s="60"/>
      <c r="AG851" s="60"/>
      <c r="AH851" s="60"/>
      <c r="AI851" s="60"/>
      <c r="AJ851" s="60"/>
      <c r="AK851" s="60"/>
      <c r="AL851" s="60"/>
      <c r="AM851" s="60"/>
      <c r="AN851" s="60"/>
      <c r="AO851" s="60"/>
      <c r="AP851" s="60"/>
      <c r="AQ851" s="60"/>
      <c r="AR851" s="60"/>
      <c r="AS851" s="60"/>
      <c r="AT851" s="60"/>
      <c r="AU851" s="60"/>
      <c r="AV851" s="60"/>
      <c r="AW851" s="60"/>
      <c r="AX851" s="60"/>
      <c r="AY851" s="60"/>
      <c r="AZ851" s="60"/>
      <c r="BA851" s="60"/>
      <c r="BB851" s="60"/>
      <c r="BC851" s="60"/>
      <c r="BD851" s="60"/>
      <c r="BE851" s="60"/>
      <c r="BF851" s="60"/>
      <c r="BG851" s="60"/>
      <c r="BH851" s="60"/>
      <c r="BI851" s="60"/>
      <c r="BJ851" s="60"/>
      <c r="BK851" s="60"/>
      <c r="BL851" s="60"/>
      <c r="BM851" s="60"/>
      <c r="BN851" s="60"/>
      <c r="BO851" s="60"/>
      <c r="BP851" s="60"/>
      <c r="BQ851" s="60"/>
      <c r="BR851" s="60"/>
      <c r="BS851" s="60"/>
      <c r="BT851" s="60"/>
      <c r="BU851" s="60"/>
      <c r="BV851" s="60"/>
      <c r="BW851" s="60"/>
      <c r="BX851" s="60"/>
      <c r="BY851" s="60"/>
      <c r="BZ851" s="60"/>
      <c r="CA851" s="60"/>
      <c r="CB851" s="60"/>
      <c r="CC851" s="60"/>
      <c r="CD851" s="60"/>
      <c r="CE851" s="60"/>
      <c r="CF851" s="60"/>
      <c r="CG851" s="60"/>
      <c r="CH851" s="60"/>
      <c r="CI851" s="60"/>
      <c r="CJ851" s="60"/>
      <c r="CK851" s="60"/>
      <c r="CL851" s="60"/>
      <c r="CM851" s="60"/>
      <c r="CN851" s="60"/>
      <c r="CO851" s="60"/>
      <c r="CP851" s="60"/>
      <c r="CQ851" s="60"/>
      <c r="CR851" s="60"/>
      <c r="CS851" s="60"/>
      <c r="CT851" s="60"/>
      <c r="CU851" s="60"/>
      <c r="CV851" s="60"/>
      <c r="CW851" s="60"/>
      <c r="CX851" s="60"/>
      <c r="CY851" s="60"/>
      <c r="CZ851" s="60"/>
      <c r="DA851" s="60"/>
      <c r="DB851" s="60"/>
      <c r="DC851" s="60"/>
      <c r="DD851" s="60"/>
      <c r="DE851" s="60"/>
      <c r="DF851" s="60"/>
      <c r="DG851" s="60"/>
      <c r="DH851" s="60"/>
      <c r="DI851" s="60"/>
      <c r="DJ851" s="54"/>
    </row>
    <row r="852" spans="1:114" s="59" customFormat="1" ht="15.75">
      <c r="A852" s="136"/>
      <c r="B852" s="81" t="s">
        <v>256</v>
      </c>
      <c r="C852" s="147"/>
      <c r="D852" s="82"/>
      <c r="E852" s="87">
        <v>6.5</v>
      </c>
      <c r="F852" s="82"/>
      <c r="G852" s="87"/>
      <c r="H852" s="82"/>
      <c r="I852" s="87"/>
      <c r="J852" s="132"/>
      <c r="K852" s="89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  <c r="AA852" s="60"/>
      <c r="AB852" s="60"/>
      <c r="AC852" s="60"/>
      <c r="AD852" s="60"/>
      <c r="AE852" s="60"/>
      <c r="AF852" s="60"/>
      <c r="AG852" s="60"/>
      <c r="AH852" s="60"/>
      <c r="AI852" s="60"/>
      <c r="AJ852" s="60"/>
      <c r="AK852" s="60"/>
      <c r="AL852" s="60"/>
      <c r="AM852" s="60"/>
      <c r="AN852" s="60"/>
      <c r="AO852" s="60"/>
      <c r="AP852" s="60"/>
      <c r="AQ852" s="60"/>
      <c r="AR852" s="60"/>
      <c r="AS852" s="60"/>
      <c r="AT852" s="60"/>
      <c r="AU852" s="60"/>
      <c r="AV852" s="60"/>
      <c r="AW852" s="60"/>
      <c r="AX852" s="60"/>
      <c r="AY852" s="60"/>
      <c r="AZ852" s="60"/>
      <c r="BA852" s="60"/>
      <c r="BB852" s="60"/>
      <c r="BC852" s="60"/>
      <c r="BD852" s="60"/>
      <c r="BE852" s="60"/>
      <c r="BF852" s="60"/>
      <c r="BG852" s="60"/>
      <c r="BH852" s="60"/>
      <c r="BI852" s="60"/>
      <c r="BJ852" s="60"/>
      <c r="BK852" s="60"/>
      <c r="BL852" s="60"/>
      <c r="BM852" s="60"/>
      <c r="BN852" s="60"/>
      <c r="BO852" s="60"/>
      <c r="BP852" s="60"/>
      <c r="BQ852" s="60"/>
      <c r="BR852" s="60"/>
      <c r="BS852" s="60"/>
      <c r="BT852" s="60"/>
      <c r="BU852" s="60"/>
      <c r="BV852" s="60"/>
      <c r="BW852" s="60"/>
      <c r="BX852" s="60"/>
      <c r="BY852" s="60"/>
      <c r="BZ852" s="60"/>
      <c r="CA852" s="60"/>
      <c r="CB852" s="60"/>
      <c r="CC852" s="60"/>
      <c r="CD852" s="60"/>
      <c r="CE852" s="60"/>
      <c r="CF852" s="60"/>
      <c r="CG852" s="60"/>
      <c r="CH852" s="60"/>
      <c r="CI852" s="60"/>
      <c r="CJ852" s="60"/>
      <c r="CK852" s="60"/>
      <c r="CL852" s="60"/>
      <c r="CM852" s="60"/>
      <c r="CN852" s="60"/>
      <c r="CO852" s="60"/>
      <c r="CP852" s="60"/>
      <c r="CQ852" s="60"/>
      <c r="CR852" s="60"/>
      <c r="CS852" s="60"/>
      <c r="CT852" s="60"/>
      <c r="CU852" s="60"/>
      <c r="CV852" s="60"/>
      <c r="CW852" s="60"/>
      <c r="CX852" s="60"/>
      <c r="CY852" s="60"/>
      <c r="CZ852" s="60"/>
      <c r="DA852" s="60"/>
      <c r="DB852" s="60"/>
      <c r="DC852" s="60"/>
      <c r="DD852" s="60"/>
      <c r="DE852" s="60"/>
      <c r="DF852" s="60"/>
      <c r="DG852" s="60"/>
      <c r="DH852" s="60"/>
      <c r="DI852" s="60"/>
      <c r="DJ852" s="54"/>
    </row>
    <row r="853" spans="1:114" s="59" customFormat="1" ht="15.75">
      <c r="A853" s="136"/>
      <c r="B853" s="81" t="s">
        <v>19</v>
      </c>
      <c r="C853" s="147"/>
      <c r="D853" s="82">
        <v>0.3</v>
      </c>
      <c r="E853" s="87">
        <v>0.3</v>
      </c>
      <c r="F853" s="82"/>
      <c r="G853" s="87"/>
      <c r="H853" s="82"/>
      <c r="I853" s="87"/>
      <c r="J853" s="132"/>
      <c r="K853" s="89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  <c r="AA853" s="60"/>
      <c r="AB853" s="60"/>
      <c r="AC853" s="60"/>
      <c r="AD853" s="60"/>
      <c r="AE853" s="60"/>
      <c r="AF853" s="60"/>
      <c r="AG853" s="60"/>
      <c r="AH853" s="60"/>
      <c r="AI853" s="60"/>
      <c r="AJ853" s="60"/>
      <c r="AK853" s="60"/>
      <c r="AL853" s="60"/>
      <c r="AM853" s="60"/>
      <c r="AN853" s="60"/>
      <c r="AO853" s="60"/>
      <c r="AP853" s="60"/>
      <c r="AQ853" s="60"/>
      <c r="AR853" s="60"/>
      <c r="AS853" s="60"/>
      <c r="AT853" s="60"/>
      <c r="AU853" s="60"/>
      <c r="AV853" s="60"/>
      <c r="AW853" s="60"/>
      <c r="AX853" s="60"/>
      <c r="AY853" s="60"/>
      <c r="AZ853" s="60"/>
      <c r="BA853" s="60"/>
      <c r="BB853" s="60"/>
      <c r="BC853" s="60"/>
      <c r="BD853" s="60"/>
      <c r="BE853" s="60"/>
      <c r="BF853" s="60"/>
      <c r="BG853" s="60"/>
      <c r="BH853" s="60"/>
      <c r="BI853" s="60"/>
      <c r="BJ853" s="60"/>
      <c r="BK853" s="60"/>
      <c r="BL853" s="60"/>
      <c r="BM853" s="60"/>
      <c r="BN853" s="60"/>
      <c r="BO853" s="60"/>
      <c r="BP853" s="60"/>
      <c r="BQ853" s="60"/>
      <c r="BR853" s="60"/>
      <c r="BS853" s="60"/>
      <c r="BT853" s="60"/>
      <c r="BU853" s="60"/>
      <c r="BV853" s="60"/>
      <c r="BW853" s="60"/>
      <c r="BX853" s="60"/>
      <c r="BY853" s="60"/>
      <c r="BZ853" s="60"/>
      <c r="CA853" s="60"/>
      <c r="CB853" s="60"/>
      <c r="CC853" s="60"/>
      <c r="CD853" s="60"/>
      <c r="CE853" s="60"/>
      <c r="CF853" s="60"/>
      <c r="CG853" s="60"/>
      <c r="CH853" s="60"/>
      <c r="CI853" s="60"/>
      <c r="CJ853" s="60"/>
      <c r="CK853" s="60"/>
      <c r="CL853" s="60"/>
      <c r="CM853" s="60"/>
      <c r="CN853" s="60"/>
      <c r="CO853" s="60"/>
      <c r="CP853" s="60"/>
      <c r="CQ853" s="60"/>
      <c r="CR853" s="60"/>
      <c r="CS853" s="60"/>
      <c r="CT853" s="60"/>
      <c r="CU853" s="60"/>
      <c r="CV853" s="60"/>
      <c r="CW853" s="60"/>
      <c r="CX853" s="60"/>
      <c r="CY853" s="60"/>
      <c r="CZ853" s="60"/>
      <c r="DA853" s="60"/>
      <c r="DB853" s="60"/>
      <c r="DC853" s="60"/>
      <c r="DD853" s="60"/>
      <c r="DE853" s="60"/>
      <c r="DF853" s="60"/>
      <c r="DG853" s="60"/>
      <c r="DH853" s="60"/>
      <c r="DI853" s="60"/>
      <c r="DJ853" s="54"/>
    </row>
    <row r="854" spans="1:114" s="27" customFormat="1">
      <c r="A854" s="173" t="s">
        <v>45</v>
      </c>
      <c r="B854" s="81"/>
      <c r="C854" s="82">
        <v>180</v>
      </c>
      <c r="D854" s="83"/>
      <c r="E854" s="84"/>
      <c r="F854" s="86">
        <v>0.18</v>
      </c>
      <c r="G854" s="111">
        <v>9.6000000000000002E-2</v>
      </c>
      <c r="H854" s="112">
        <v>25.8</v>
      </c>
      <c r="I854" s="88">
        <v>89</v>
      </c>
      <c r="J854" s="162" t="s">
        <v>398</v>
      </c>
      <c r="K854" s="89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  <c r="AA854" s="72"/>
      <c r="AB854" s="72"/>
      <c r="AC854" s="72"/>
      <c r="AD854" s="72"/>
      <c r="AE854" s="72"/>
      <c r="AF854" s="72"/>
      <c r="AG854" s="72"/>
      <c r="AH854" s="72"/>
      <c r="AI854" s="72"/>
      <c r="AJ854" s="72"/>
      <c r="AK854" s="72"/>
      <c r="AL854" s="72"/>
      <c r="AM854" s="72"/>
      <c r="AN854" s="72"/>
      <c r="AO854" s="72"/>
      <c r="AP854" s="72"/>
      <c r="AQ854" s="72"/>
      <c r="AR854" s="72"/>
      <c r="AS854" s="72"/>
      <c r="AT854" s="72"/>
      <c r="AU854" s="72"/>
      <c r="AV854" s="72"/>
      <c r="AW854" s="72"/>
      <c r="AX854" s="72"/>
      <c r="AY854" s="72"/>
      <c r="AZ854" s="72"/>
      <c r="BA854" s="72"/>
      <c r="BB854" s="72"/>
      <c r="BC854" s="72"/>
      <c r="BD854" s="72"/>
      <c r="BE854" s="72"/>
      <c r="BF854" s="72"/>
      <c r="BG854" s="72"/>
      <c r="BH854" s="72"/>
      <c r="BI854" s="72"/>
      <c r="BJ854" s="72"/>
      <c r="BK854" s="72"/>
      <c r="BL854" s="72"/>
      <c r="BM854" s="72"/>
      <c r="BN854" s="72"/>
      <c r="BO854" s="72"/>
      <c r="BP854" s="72"/>
      <c r="BQ854" s="72"/>
      <c r="BR854" s="72"/>
      <c r="BS854" s="72"/>
      <c r="BT854" s="72"/>
      <c r="BU854" s="72"/>
      <c r="BV854" s="72"/>
      <c r="BW854" s="72"/>
      <c r="BX854" s="72"/>
      <c r="BY854" s="72"/>
      <c r="BZ854" s="72"/>
      <c r="CA854" s="72"/>
      <c r="CB854" s="72"/>
      <c r="CC854" s="72"/>
      <c r="CD854" s="72"/>
      <c r="CE854" s="72"/>
      <c r="CF854" s="72"/>
      <c r="CG854" s="72"/>
      <c r="CH854" s="72"/>
      <c r="CI854" s="72"/>
      <c r="CJ854" s="72"/>
      <c r="CK854" s="72"/>
      <c r="CL854" s="72"/>
      <c r="CM854" s="72"/>
      <c r="CN854" s="72"/>
      <c r="CO854" s="72"/>
      <c r="CP854" s="72"/>
      <c r="CQ854" s="72"/>
      <c r="CR854" s="72"/>
      <c r="CS854" s="72"/>
      <c r="CT854" s="72"/>
      <c r="CU854" s="72"/>
      <c r="CV854" s="72"/>
      <c r="CW854" s="72"/>
      <c r="CX854" s="72"/>
      <c r="CY854" s="72"/>
      <c r="CZ854" s="72"/>
      <c r="DA854" s="72"/>
      <c r="DB854" s="72"/>
      <c r="DC854" s="72"/>
      <c r="DD854" s="72"/>
      <c r="DE854" s="72"/>
      <c r="DF854" s="72"/>
      <c r="DG854" s="72"/>
      <c r="DH854" s="72"/>
      <c r="DI854" s="72"/>
    </row>
    <row r="855" spans="1:114" s="27" customFormat="1">
      <c r="A855" s="173"/>
      <c r="B855" s="81" t="s">
        <v>399</v>
      </c>
      <c r="C855" s="82"/>
      <c r="D855" s="83">
        <v>18.36</v>
      </c>
      <c r="E855" s="84">
        <v>18</v>
      </c>
      <c r="F855" s="86"/>
      <c r="G855" s="82"/>
      <c r="H855" s="87"/>
      <c r="I855" s="88"/>
      <c r="J855" s="162"/>
      <c r="K855" s="89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  <c r="AA855" s="72"/>
      <c r="AB855" s="72"/>
      <c r="AC855" s="72"/>
      <c r="AD855" s="72"/>
      <c r="AE855" s="72"/>
      <c r="AF855" s="72"/>
      <c r="AG855" s="72"/>
      <c r="AH855" s="72"/>
      <c r="AI855" s="72"/>
      <c r="AJ855" s="72"/>
      <c r="AK855" s="72"/>
      <c r="AL855" s="72"/>
      <c r="AM855" s="72"/>
      <c r="AN855" s="72"/>
      <c r="AO855" s="72"/>
      <c r="AP855" s="72"/>
      <c r="AQ855" s="72"/>
      <c r="AR855" s="72"/>
      <c r="AS855" s="72"/>
      <c r="AT855" s="72"/>
      <c r="AU855" s="72"/>
      <c r="AV855" s="72"/>
      <c r="AW855" s="72"/>
      <c r="AX855" s="72"/>
      <c r="AY855" s="72"/>
      <c r="AZ855" s="72"/>
      <c r="BA855" s="72"/>
      <c r="BB855" s="72"/>
      <c r="BC855" s="72"/>
      <c r="BD855" s="72"/>
      <c r="BE855" s="72"/>
      <c r="BF855" s="72"/>
      <c r="BG855" s="72"/>
      <c r="BH855" s="72"/>
      <c r="BI855" s="72"/>
      <c r="BJ855" s="72"/>
      <c r="BK855" s="72"/>
      <c r="BL855" s="72"/>
      <c r="BM855" s="72"/>
      <c r="BN855" s="72"/>
      <c r="BO855" s="72"/>
      <c r="BP855" s="72"/>
      <c r="BQ855" s="72"/>
      <c r="BR855" s="72"/>
      <c r="BS855" s="72"/>
      <c r="BT855" s="72"/>
      <c r="BU855" s="72"/>
      <c r="BV855" s="72"/>
      <c r="BW855" s="72"/>
      <c r="BX855" s="72"/>
      <c r="BY855" s="72"/>
      <c r="BZ855" s="72"/>
      <c r="CA855" s="72"/>
      <c r="CB855" s="72"/>
      <c r="CC855" s="72"/>
      <c r="CD855" s="72"/>
      <c r="CE855" s="72"/>
      <c r="CF855" s="72"/>
      <c r="CG855" s="72"/>
      <c r="CH855" s="72"/>
      <c r="CI855" s="72"/>
      <c r="CJ855" s="72"/>
      <c r="CK855" s="72"/>
      <c r="CL855" s="72"/>
      <c r="CM855" s="72"/>
      <c r="CN855" s="72"/>
      <c r="CO855" s="72"/>
      <c r="CP855" s="72"/>
      <c r="CQ855" s="72"/>
      <c r="CR855" s="72"/>
      <c r="CS855" s="72"/>
      <c r="CT855" s="72"/>
      <c r="CU855" s="72"/>
      <c r="CV855" s="72"/>
      <c r="CW855" s="72"/>
      <c r="CX855" s="72"/>
      <c r="CY855" s="72"/>
      <c r="CZ855" s="72"/>
      <c r="DA855" s="72"/>
      <c r="DB855" s="72"/>
      <c r="DC855" s="72"/>
      <c r="DD855" s="72"/>
      <c r="DE855" s="72"/>
      <c r="DF855" s="72"/>
      <c r="DG855" s="72"/>
      <c r="DH855" s="72"/>
      <c r="DI855" s="72"/>
    </row>
    <row r="856" spans="1:114" s="27" customFormat="1">
      <c r="A856" s="173"/>
      <c r="B856" s="81" t="s">
        <v>52</v>
      </c>
      <c r="C856" s="82"/>
      <c r="D856" s="83">
        <v>182</v>
      </c>
      <c r="E856" s="84">
        <v>182</v>
      </c>
      <c r="F856" s="86"/>
      <c r="G856" s="82"/>
      <c r="H856" s="87"/>
      <c r="I856" s="88"/>
      <c r="J856" s="162"/>
      <c r="K856" s="89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  <c r="AA856" s="72"/>
      <c r="AB856" s="72"/>
      <c r="AC856" s="72"/>
      <c r="AD856" s="72"/>
      <c r="AE856" s="72"/>
      <c r="AF856" s="72"/>
      <c r="AG856" s="72"/>
      <c r="AH856" s="72"/>
      <c r="AI856" s="72"/>
      <c r="AJ856" s="72"/>
      <c r="AK856" s="72"/>
      <c r="AL856" s="72"/>
      <c r="AM856" s="72"/>
      <c r="AN856" s="72"/>
      <c r="AO856" s="72"/>
      <c r="AP856" s="72"/>
      <c r="AQ856" s="72"/>
      <c r="AR856" s="72"/>
      <c r="AS856" s="72"/>
      <c r="AT856" s="72"/>
      <c r="AU856" s="72"/>
      <c r="AV856" s="72"/>
      <c r="AW856" s="72"/>
      <c r="AX856" s="72"/>
      <c r="AY856" s="72"/>
      <c r="AZ856" s="72"/>
      <c r="BA856" s="72"/>
      <c r="BB856" s="72"/>
      <c r="BC856" s="72"/>
      <c r="BD856" s="72"/>
      <c r="BE856" s="72"/>
      <c r="BF856" s="72"/>
      <c r="BG856" s="72"/>
      <c r="BH856" s="72"/>
      <c r="BI856" s="72"/>
      <c r="BJ856" s="72"/>
      <c r="BK856" s="72"/>
      <c r="BL856" s="72"/>
      <c r="BM856" s="72"/>
      <c r="BN856" s="72"/>
      <c r="BO856" s="72"/>
      <c r="BP856" s="72"/>
      <c r="BQ856" s="72"/>
      <c r="BR856" s="72"/>
      <c r="BS856" s="72"/>
      <c r="BT856" s="72"/>
      <c r="BU856" s="72"/>
      <c r="BV856" s="72"/>
      <c r="BW856" s="72"/>
      <c r="BX856" s="72"/>
      <c r="BY856" s="72"/>
      <c r="BZ856" s="72"/>
      <c r="CA856" s="72"/>
      <c r="CB856" s="72"/>
      <c r="CC856" s="72"/>
      <c r="CD856" s="72"/>
      <c r="CE856" s="72"/>
      <c r="CF856" s="72"/>
      <c r="CG856" s="72"/>
      <c r="CH856" s="72"/>
      <c r="CI856" s="72"/>
      <c r="CJ856" s="72"/>
      <c r="CK856" s="72"/>
      <c r="CL856" s="72"/>
      <c r="CM856" s="72"/>
      <c r="CN856" s="72"/>
      <c r="CO856" s="72"/>
      <c r="CP856" s="72"/>
      <c r="CQ856" s="72"/>
      <c r="CR856" s="72"/>
      <c r="CS856" s="72"/>
      <c r="CT856" s="72"/>
      <c r="CU856" s="72"/>
      <c r="CV856" s="72"/>
      <c r="CW856" s="72"/>
      <c r="CX856" s="72"/>
      <c r="CY856" s="72"/>
      <c r="CZ856" s="72"/>
      <c r="DA856" s="72"/>
      <c r="DB856" s="72"/>
      <c r="DC856" s="72"/>
      <c r="DD856" s="72"/>
      <c r="DE856" s="72"/>
      <c r="DF856" s="72"/>
      <c r="DG856" s="72"/>
      <c r="DH856" s="72"/>
      <c r="DI856" s="72"/>
    </row>
    <row r="857" spans="1:114" s="27" customFormat="1">
      <c r="A857" s="173"/>
      <c r="B857" s="81" t="s">
        <v>18</v>
      </c>
      <c r="C857" s="82"/>
      <c r="D857" s="83">
        <v>5</v>
      </c>
      <c r="E857" s="84">
        <v>5</v>
      </c>
      <c r="F857" s="86"/>
      <c r="G857" s="82"/>
      <c r="H857" s="87"/>
      <c r="I857" s="88"/>
      <c r="J857" s="162"/>
      <c r="K857" s="89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  <c r="AA857" s="72"/>
      <c r="AB857" s="72"/>
      <c r="AC857" s="72"/>
      <c r="AD857" s="72"/>
      <c r="AE857" s="72"/>
      <c r="AF857" s="72"/>
      <c r="AG857" s="72"/>
      <c r="AH857" s="72"/>
      <c r="AI857" s="72"/>
      <c r="AJ857" s="72"/>
      <c r="AK857" s="72"/>
      <c r="AL857" s="72"/>
      <c r="AM857" s="72"/>
      <c r="AN857" s="72"/>
      <c r="AO857" s="72"/>
      <c r="AP857" s="72"/>
      <c r="AQ857" s="72"/>
      <c r="AR857" s="72"/>
      <c r="AS857" s="72"/>
      <c r="AT857" s="72"/>
      <c r="AU857" s="72"/>
      <c r="AV857" s="72"/>
      <c r="AW857" s="72"/>
      <c r="AX857" s="72"/>
      <c r="AY857" s="72"/>
      <c r="AZ857" s="72"/>
      <c r="BA857" s="72"/>
      <c r="BB857" s="72"/>
      <c r="BC857" s="72"/>
      <c r="BD857" s="72"/>
      <c r="BE857" s="72"/>
      <c r="BF857" s="72"/>
      <c r="BG857" s="72"/>
      <c r="BH857" s="72"/>
      <c r="BI857" s="72"/>
      <c r="BJ857" s="72"/>
      <c r="BK857" s="72"/>
      <c r="BL857" s="72"/>
      <c r="BM857" s="72"/>
      <c r="BN857" s="72"/>
      <c r="BO857" s="72"/>
      <c r="BP857" s="72"/>
      <c r="BQ857" s="72"/>
      <c r="BR857" s="72"/>
      <c r="BS857" s="72"/>
      <c r="BT857" s="72"/>
      <c r="BU857" s="72"/>
      <c r="BV857" s="72"/>
      <c r="BW857" s="72"/>
      <c r="BX857" s="72"/>
      <c r="BY857" s="72"/>
      <c r="BZ857" s="72"/>
      <c r="CA857" s="72"/>
      <c r="CB857" s="72"/>
      <c r="CC857" s="72"/>
      <c r="CD857" s="72"/>
      <c r="CE857" s="72"/>
      <c r="CF857" s="72"/>
      <c r="CG857" s="72"/>
      <c r="CH857" s="72"/>
      <c r="CI857" s="72"/>
      <c r="CJ857" s="72"/>
      <c r="CK857" s="72"/>
      <c r="CL857" s="72"/>
      <c r="CM857" s="72"/>
      <c r="CN857" s="72"/>
      <c r="CO857" s="72"/>
      <c r="CP857" s="72"/>
      <c r="CQ857" s="72"/>
      <c r="CR857" s="72"/>
      <c r="CS857" s="72"/>
      <c r="CT857" s="72"/>
      <c r="CU857" s="72"/>
      <c r="CV857" s="72"/>
      <c r="CW857" s="72"/>
      <c r="CX857" s="72"/>
      <c r="CY857" s="72"/>
      <c r="CZ857" s="72"/>
      <c r="DA857" s="72"/>
      <c r="DB857" s="72"/>
      <c r="DC857" s="72"/>
      <c r="DD857" s="72"/>
      <c r="DE857" s="72"/>
      <c r="DF857" s="72"/>
      <c r="DG857" s="72"/>
      <c r="DH857" s="72"/>
      <c r="DI857" s="72"/>
    </row>
    <row r="858" spans="1:114" ht="15.75" thickBot="1">
      <c r="A858" s="163" t="s">
        <v>46</v>
      </c>
      <c r="B858" s="164"/>
      <c r="C858" s="165">
        <v>37.5</v>
      </c>
      <c r="D858" s="166">
        <v>37.5</v>
      </c>
      <c r="E858" s="166">
        <v>37.5</v>
      </c>
      <c r="F858" s="165">
        <v>1.8</v>
      </c>
      <c r="G858" s="165">
        <v>0.4</v>
      </c>
      <c r="H858" s="165">
        <v>18</v>
      </c>
      <c r="I858" s="165">
        <v>82.5</v>
      </c>
      <c r="J858" s="167"/>
    </row>
    <row r="859" spans="1:114" ht="15.75" thickBot="1">
      <c r="A859" s="149" t="s">
        <v>26</v>
      </c>
      <c r="B859" s="150"/>
      <c r="C859" s="151">
        <v>693.5</v>
      </c>
      <c r="D859" s="233"/>
      <c r="E859" s="133"/>
      <c r="F859" s="134">
        <f>SUM(F824:F858)</f>
        <v>19.09</v>
      </c>
      <c r="G859" s="134">
        <f>SUM(G824:G858)</f>
        <v>19.096</v>
      </c>
      <c r="H859" s="134">
        <f>SUM(H824:H858)</f>
        <v>91.399999999999991</v>
      </c>
      <c r="I859" s="134">
        <f>SUM(I824:I858)</f>
        <v>635.5</v>
      </c>
      <c r="J859" s="125"/>
    </row>
    <row r="860" spans="1:114">
      <c r="A860" s="153"/>
      <c r="B860" s="154" t="s">
        <v>47</v>
      </c>
      <c r="C860" s="155"/>
      <c r="D860" s="123"/>
      <c r="E860" s="234"/>
      <c r="F860" s="124"/>
      <c r="G860" s="123"/>
      <c r="H860" s="156"/>
      <c r="I860" s="124"/>
      <c r="J860" s="125"/>
    </row>
    <row r="861" spans="1:114" s="26" customFormat="1">
      <c r="A861" s="136" t="s">
        <v>371</v>
      </c>
      <c r="B861" s="140"/>
      <c r="C861" s="141">
        <v>50</v>
      </c>
      <c r="D861" s="142"/>
      <c r="E861" s="84"/>
      <c r="F861" s="137">
        <v>4</v>
      </c>
      <c r="G861" s="137">
        <v>5.6</v>
      </c>
      <c r="H861" s="84">
        <v>44</v>
      </c>
      <c r="I861" s="137">
        <v>237.6</v>
      </c>
      <c r="J861" s="132" t="s">
        <v>348</v>
      </c>
      <c r="K861" s="89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  <c r="AA861" s="71"/>
      <c r="AB861" s="71"/>
      <c r="AC861" s="71"/>
      <c r="AD861" s="71"/>
      <c r="AE861" s="71"/>
      <c r="AF861" s="71"/>
      <c r="AG861" s="71"/>
      <c r="AH861" s="71"/>
      <c r="AI861" s="71"/>
      <c r="AJ861" s="71"/>
      <c r="AK861" s="71"/>
      <c r="AL861" s="71"/>
      <c r="AM861" s="71"/>
      <c r="AN861" s="71"/>
      <c r="AO861" s="71"/>
      <c r="AP861" s="71"/>
      <c r="AQ861" s="71"/>
      <c r="AR861" s="71"/>
      <c r="AS861" s="71"/>
      <c r="AT861" s="71"/>
      <c r="AU861" s="71"/>
      <c r="AV861" s="71"/>
      <c r="AW861" s="71"/>
      <c r="AX861" s="71"/>
      <c r="AY861" s="71"/>
      <c r="AZ861" s="71"/>
      <c r="BA861" s="71"/>
      <c r="BB861" s="71"/>
      <c r="BC861" s="71"/>
      <c r="BD861" s="71"/>
      <c r="BE861" s="71"/>
      <c r="BF861" s="71"/>
      <c r="BG861" s="71"/>
      <c r="BH861" s="71"/>
      <c r="BI861" s="71"/>
      <c r="BJ861" s="71"/>
      <c r="BK861" s="71"/>
      <c r="BL861" s="71"/>
      <c r="BM861" s="71"/>
      <c r="BN861" s="71"/>
      <c r="BO861" s="71"/>
      <c r="BP861" s="71"/>
      <c r="BQ861" s="71"/>
      <c r="BR861" s="71"/>
      <c r="BS861" s="71"/>
      <c r="BT861" s="71"/>
      <c r="BU861" s="71"/>
      <c r="BV861" s="71"/>
      <c r="BW861" s="71"/>
      <c r="BX861" s="71"/>
      <c r="BY861" s="71"/>
      <c r="BZ861" s="71"/>
      <c r="CA861" s="71"/>
      <c r="CB861" s="71"/>
      <c r="CC861" s="71"/>
      <c r="CD861" s="71"/>
      <c r="CE861" s="71"/>
      <c r="CF861" s="71"/>
      <c r="CG861" s="71"/>
      <c r="CH861" s="71"/>
      <c r="CI861" s="71"/>
      <c r="CJ861" s="71"/>
      <c r="CK861" s="71"/>
      <c r="CL861" s="71"/>
      <c r="CM861" s="71"/>
      <c r="CN861" s="71"/>
      <c r="CO861" s="71"/>
      <c r="CP861" s="71"/>
      <c r="CQ861" s="71"/>
      <c r="CR861" s="71"/>
      <c r="CS861" s="71"/>
      <c r="CT861" s="71"/>
      <c r="CU861" s="71"/>
      <c r="CV861" s="71"/>
      <c r="CW861" s="71"/>
      <c r="CX861" s="71"/>
      <c r="CY861" s="71"/>
      <c r="CZ861" s="71"/>
      <c r="DA861" s="71"/>
      <c r="DB861" s="71"/>
      <c r="DC861" s="71"/>
      <c r="DD861" s="71"/>
      <c r="DE861" s="71"/>
      <c r="DF861" s="71"/>
      <c r="DG861" s="71"/>
      <c r="DH861" s="71"/>
      <c r="DI861" s="71"/>
    </row>
    <row r="862" spans="1:114" s="26" customFormat="1">
      <c r="A862" s="136"/>
      <c r="B862" s="140" t="s">
        <v>43</v>
      </c>
      <c r="C862" s="141"/>
      <c r="D862" s="142">
        <v>22.1</v>
      </c>
      <c r="E862" s="84">
        <v>22.1</v>
      </c>
      <c r="F862" s="137"/>
      <c r="G862" s="137"/>
      <c r="H862" s="84"/>
      <c r="I862" s="137"/>
      <c r="J862" s="132"/>
      <c r="K862" s="89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1"/>
      <c r="W862" s="71"/>
      <c r="X862" s="71"/>
      <c r="Y862" s="71"/>
      <c r="Z862" s="71"/>
      <c r="AA862" s="71"/>
      <c r="AB862" s="71"/>
      <c r="AC862" s="71"/>
      <c r="AD862" s="71"/>
      <c r="AE862" s="71"/>
      <c r="AF862" s="71"/>
      <c r="AG862" s="71"/>
      <c r="AH862" s="71"/>
      <c r="AI862" s="71"/>
      <c r="AJ862" s="71"/>
      <c r="AK862" s="71"/>
      <c r="AL862" s="71"/>
      <c r="AM862" s="71"/>
      <c r="AN862" s="71"/>
      <c r="AO862" s="71"/>
      <c r="AP862" s="71"/>
      <c r="AQ862" s="71"/>
      <c r="AR862" s="71"/>
      <c r="AS862" s="71"/>
      <c r="AT862" s="71"/>
      <c r="AU862" s="71"/>
      <c r="AV862" s="71"/>
      <c r="AW862" s="71"/>
      <c r="AX862" s="71"/>
      <c r="AY862" s="71"/>
      <c r="AZ862" s="71"/>
      <c r="BA862" s="71"/>
      <c r="BB862" s="71"/>
      <c r="BC862" s="71"/>
      <c r="BD862" s="71"/>
      <c r="BE862" s="71"/>
      <c r="BF862" s="71"/>
      <c r="BG862" s="71"/>
      <c r="BH862" s="71"/>
      <c r="BI862" s="71"/>
      <c r="BJ862" s="71"/>
      <c r="BK862" s="71"/>
      <c r="BL862" s="71"/>
      <c r="BM862" s="71"/>
      <c r="BN862" s="71"/>
      <c r="BO862" s="71"/>
      <c r="BP862" s="71"/>
      <c r="BQ862" s="71"/>
      <c r="BR862" s="71"/>
      <c r="BS862" s="71"/>
      <c r="BT862" s="71"/>
      <c r="BU862" s="71"/>
      <c r="BV862" s="71"/>
      <c r="BW862" s="71"/>
      <c r="BX862" s="71"/>
      <c r="BY862" s="71"/>
      <c r="BZ862" s="71"/>
      <c r="CA862" s="71"/>
      <c r="CB862" s="71"/>
      <c r="CC862" s="71"/>
      <c r="CD862" s="71"/>
      <c r="CE862" s="71"/>
      <c r="CF862" s="71"/>
      <c r="CG862" s="71"/>
      <c r="CH862" s="71"/>
      <c r="CI862" s="71"/>
      <c r="CJ862" s="71"/>
      <c r="CK862" s="71"/>
      <c r="CL862" s="71"/>
      <c r="CM862" s="71"/>
      <c r="CN862" s="71"/>
      <c r="CO862" s="71"/>
      <c r="CP862" s="71"/>
      <c r="CQ862" s="71"/>
      <c r="CR862" s="71"/>
      <c r="CS862" s="71"/>
      <c r="CT862" s="71"/>
      <c r="CU862" s="71"/>
      <c r="CV862" s="71"/>
      <c r="CW862" s="71"/>
      <c r="CX862" s="71"/>
      <c r="CY862" s="71"/>
      <c r="CZ862" s="71"/>
      <c r="DA862" s="71"/>
      <c r="DB862" s="71"/>
      <c r="DC862" s="71"/>
      <c r="DD862" s="71"/>
      <c r="DE862" s="71"/>
      <c r="DF862" s="71"/>
      <c r="DG862" s="71"/>
      <c r="DH862" s="71"/>
      <c r="DI862" s="71"/>
    </row>
    <row r="863" spans="1:114" s="26" customFormat="1">
      <c r="A863" s="136"/>
      <c r="B863" s="140" t="s">
        <v>50</v>
      </c>
      <c r="C863" s="141"/>
      <c r="D863" s="142">
        <v>1.38</v>
      </c>
      <c r="E863" s="84">
        <v>1.38</v>
      </c>
      <c r="F863" s="137"/>
      <c r="G863" s="137"/>
      <c r="H863" s="84"/>
      <c r="I863" s="137"/>
      <c r="J863" s="132"/>
      <c r="K863" s="89"/>
      <c r="L863" s="71"/>
      <c r="M863" s="71"/>
      <c r="N863" s="71"/>
      <c r="O863" s="71"/>
      <c r="P863" s="71"/>
      <c r="Q863" s="71"/>
      <c r="R863" s="71"/>
      <c r="S863" s="71"/>
      <c r="T863" s="71"/>
      <c r="U863" s="71"/>
      <c r="V863" s="71"/>
      <c r="W863" s="71"/>
      <c r="X863" s="71"/>
      <c r="Y863" s="71"/>
      <c r="Z863" s="71"/>
      <c r="AA863" s="71"/>
      <c r="AB863" s="71"/>
      <c r="AC863" s="71"/>
      <c r="AD863" s="71"/>
      <c r="AE863" s="71"/>
      <c r="AF863" s="71"/>
      <c r="AG863" s="71"/>
      <c r="AH863" s="71"/>
      <c r="AI863" s="71"/>
      <c r="AJ863" s="71"/>
      <c r="AK863" s="71"/>
      <c r="AL863" s="71"/>
      <c r="AM863" s="71"/>
      <c r="AN863" s="71"/>
      <c r="AO863" s="71"/>
      <c r="AP863" s="71"/>
      <c r="AQ863" s="71"/>
      <c r="AR863" s="71"/>
      <c r="AS863" s="71"/>
      <c r="AT863" s="71"/>
      <c r="AU863" s="71"/>
      <c r="AV863" s="71"/>
      <c r="AW863" s="71"/>
      <c r="AX863" s="71"/>
      <c r="AY863" s="71"/>
      <c r="AZ863" s="71"/>
      <c r="BA863" s="71"/>
      <c r="BB863" s="71"/>
      <c r="BC863" s="71"/>
      <c r="BD863" s="71"/>
      <c r="BE863" s="71"/>
      <c r="BF863" s="71"/>
      <c r="BG863" s="71"/>
      <c r="BH863" s="71"/>
      <c r="BI863" s="71"/>
      <c r="BJ863" s="71"/>
      <c r="BK863" s="71"/>
      <c r="BL863" s="71"/>
      <c r="BM863" s="71"/>
      <c r="BN863" s="71"/>
      <c r="BO863" s="71"/>
      <c r="BP863" s="71"/>
      <c r="BQ863" s="71"/>
      <c r="BR863" s="71"/>
      <c r="BS863" s="71"/>
      <c r="BT863" s="71"/>
      <c r="BU863" s="71"/>
      <c r="BV863" s="71"/>
      <c r="BW863" s="71"/>
      <c r="BX863" s="71"/>
      <c r="BY863" s="71"/>
      <c r="BZ863" s="71"/>
      <c r="CA863" s="71"/>
      <c r="CB863" s="71"/>
      <c r="CC863" s="71"/>
      <c r="CD863" s="71"/>
      <c r="CE863" s="71"/>
      <c r="CF863" s="71"/>
      <c r="CG863" s="71"/>
      <c r="CH863" s="71"/>
      <c r="CI863" s="71"/>
      <c r="CJ863" s="71"/>
      <c r="CK863" s="71"/>
      <c r="CL863" s="71"/>
      <c r="CM863" s="71"/>
      <c r="CN863" s="71"/>
      <c r="CO863" s="71"/>
      <c r="CP863" s="71"/>
      <c r="CQ863" s="71"/>
      <c r="CR863" s="71"/>
      <c r="CS863" s="71"/>
      <c r="CT863" s="71"/>
      <c r="CU863" s="71"/>
      <c r="CV863" s="71"/>
      <c r="CW863" s="71"/>
      <c r="CX863" s="71"/>
      <c r="CY863" s="71"/>
      <c r="CZ863" s="71"/>
      <c r="DA863" s="71"/>
      <c r="DB863" s="71"/>
      <c r="DC863" s="71"/>
      <c r="DD863" s="71"/>
      <c r="DE863" s="71"/>
      <c r="DF863" s="71"/>
      <c r="DG863" s="71"/>
      <c r="DH863" s="71"/>
      <c r="DI863" s="71"/>
    </row>
    <row r="864" spans="1:114" s="26" customFormat="1">
      <c r="A864" s="136"/>
      <c r="B864" s="140" t="s">
        <v>39</v>
      </c>
      <c r="C864" s="141"/>
      <c r="D864" s="84">
        <v>0.1</v>
      </c>
      <c r="E864" s="84">
        <v>0.1</v>
      </c>
      <c r="F864" s="84"/>
      <c r="G864" s="84"/>
      <c r="H864" s="142"/>
      <c r="I864" s="84"/>
      <c r="J864" s="132"/>
      <c r="K864" s="89"/>
      <c r="L864" s="71"/>
      <c r="M864" s="71"/>
      <c r="N864" s="71"/>
      <c r="O864" s="71"/>
      <c r="P864" s="71"/>
      <c r="Q864" s="71"/>
      <c r="R864" s="71"/>
      <c r="S864" s="71"/>
      <c r="T864" s="71"/>
      <c r="U864" s="71"/>
      <c r="V864" s="71"/>
      <c r="W864" s="71"/>
      <c r="X864" s="71"/>
      <c r="Y864" s="71"/>
      <c r="Z864" s="71"/>
      <c r="AA864" s="71"/>
      <c r="AB864" s="71"/>
      <c r="AC864" s="71"/>
      <c r="AD864" s="71"/>
      <c r="AE864" s="71"/>
      <c r="AF864" s="71"/>
      <c r="AG864" s="71"/>
      <c r="AH864" s="71"/>
      <c r="AI864" s="71"/>
      <c r="AJ864" s="71"/>
      <c r="AK864" s="71"/>
      <c r="AL864" s="71"/>
      <c r="AM864" s="71"/>
      <c r="AN864" s="71"/>
      <c r="AO864" s="71"/>
      <c r="AP864" s="71"/>
      <c r="AQ864" s="71"/>
      <c r="AR864" s="71"/>
      <c r="AS864" s="71"/>
      <c r="AT864" s="71"/>
      <c r="AU864" s="71"/>
      <c r="AV864" s="71"/>
      <c r="AW864" s="71"/>
      <c r="AX864" s="71"/>
      <c r="AY864" s="71"/>
      <c r="AZ864" s="71"/>
      <c r="BA864" s="71"/>
      <c r="BB864" s="71"/>
      <c r="BC864" s="71"/>
      <c r="BD864" s="71"/>
      <c r="BE864" s="71"/>
      <c r="BF864" s="71"/>
      <c r="BG864" s="71"/>
      <c r="BH864" s="71"/>
      <c r="BI864" s="71"/>
      <c r="BJ864" s="71"/>
      <c r="BK864" s="71"/>
      <c r="BL864" s="71"/>
      <c r="BM864" s="71"/>
      <c r="BN864" s="71"/>
      <c r="BO864" s="71"/>
      <c r="BP864" s="71"/>
      <c r="BQ864" s="71"/>
      <c r="BR864" s="71"/>
      <c r="BS864" s="71"/>
      <c r="BT864" s="71"/>
      <c r="BU864" s="71"/>
      <c r="BV864" s="71"/>
      <c r="BW864" s="71"/>
      <c r="BX864" s="71"/>
      <c r="BY864" s="71"/>
      <c r="BZ864" s="71"/>
      <c r="CA864" s="71"/>
      <c r="CB864" s="71"/>
      <c r="CC864" s="71"/>
      <c r="CD864" s="71"/>
      <c r="CE864" s="71"/>
      <c r="CF864" s="71"/>
      <c r="CG864" s="71"/>
      <c r="CH864" s="71"/>
      <c r="CI864" s="71"/>
      <c r="CJ864" s="71"/>
      <c r="CK864" s="71"/>
      <c r="CL864" s="71"/>
      <c r="CM864" s="71"/>
      <c r="CN864" s="71"/>
      <c r="CO864" s="71"/>
      <c r="CP864" s="71"/>
      <c r="CQ864" s="71"/>
      <c r="CR864" s="71"/>
      <c r="CS864" s="71"/>
      <c r="CT864" s="71"/>
      <c r="CU864" s="71"/>
      <c r="CV864" s="71"/>
      <c r="CW864" s="71"/>
      <c r="CX864" s="71"/>
      <c r="CY864" s="71"/>
      <c r="CZ864" s="71"/>
      <c r="DA864" s="71"/>
      <c r="DB864" s="71"/>
      <c r="DC864" s="71"/>
      <c r="DD864" s="71"/>
      <c r="DE864" s="71"/>
      <c r="DF864" s="71"/>
      <c r="DG864" s="71"/>
      <c r="DH864" s="71"/>
      <c r="DI864" s="71"/>
    </row>
    <row r="865" spans="1:161" s="26" customFormat="1">
      <c r="A865" s="136"/>
      <c r="B865" s="140" t="s">
        <v>53</v>
      </c>
      <c r="C865" s="141"/>
      <c r="D865" s="142">
        <v>0.2</v>
      </c>
      <c r="E865" s="84">
        <v>0.2</v>
      </c>
      <c r="F865" s="142"/>
      <c r="G865" s="84"/>
      <c r="H865" s="142"/>
      <c r="I865" s="137"/>
      <c r="J865" s="132"/>
      <c r="K865" s="89"/>
      <c r="L865" s="71"/>
      <c r="M865" s="71"/>
      <c r="N865" s="71"/>
      <c r="O865" s="71"/>
      <c r="P865" s="71"/>
      <c r="Q865" s="71"/>
      <c r="R865" s="71"/>
      <c r="S865" s="71"/>
      <c r="T865" s="71"/>
      <c r="U865" s="71"/>
      <c r="V865" s="71"/>
      <c r="W865" s="71"/>
      <c r="X865" s="71"/>
      <c r="Y865" s="71"/>
      <c r="Z865" s="71"/>
      <c r="AA865" s="71"/>
      <c r="AB865" s="71"/>
      <c r="AC865" s="71"/>
      <c r="AD865" s="71"/>
      <c r="AE865" s="71"/>
      <c r="AF865" s="71"/>
      <c r="AG865" s="71"/>
      <c r="AH865" s="71"/>
      <c r="AI865" s="71"/>
      <c r="AJ865" s="71"/>
      <c r="AK865" s="71"/>
      <c r="AL865" s="71"/>
      <c r="AM865" s="71"/>
      <c r="AN865" s="71"/>
      <c r="AO865" s="71"/>
      <c r="AP865" s="71"/>
      <c r="AQ865" s="71"/>
      <c r="AR865" s="71"/>
      <c r="AS865" s="71"/>
      <c r="AT865" s="71"/>
      <c r="AU865" s="71"/>
      <c r="AV865" s="71"/>
      <c r="AW865" s="71"/>
      <c r="AX865" s="71"/>
      <c r="AY865" s="71"/>
      <c r="AZ865" s="71"/>
      <c r="BA865" s="71"/>
      <c r="BB865" s="71"/>
      <c r="BC865" s="71"/>
      <c r="BD865" s="71"/>
      <c r="BE865" s="71"/>
      <c r="BF865" s="71"/>
      <c r="BG865" s="71"/>
      <c r="BH865" s="71"/>
      <c r="BI865" s="71"/>
      <c r="BJ865" s="71"/>
      <c r="BK865" s="71"/>
      <c r="BL865" s="71"/>
      <c r="BM865" s="71"/>
      <c r="BN865" s="71"/>
      <c r="BO865" s="71"/>
      <c r="BP865" s="71"/>
      <c r="BQ865" s="71"/>
      <c r="BR865" s="71"/>
      <c r="BS865" s="71"/>
      <c r="BT865" s="71"/>
      <c r="BU865" s="71"/>
      <c r="BV865" s="71"/>
      <c r="BW865" s="71"/>
      <c r="BX865" s="71"/>
      <c r="BY865" s="71"/>
      <c r="BZ865" s="71"/>
      <c r="CA865" s="71"/>
      <c r="CB865" s="71"/>
      <c r="CC865" s="71"/>
      <c r="CD865" s="71"/>
      <c r="CE865" s="71"/>
      <c r="CF865" s="71"/>
      <c r="CG865" s="71"/>
      <c r="CH865" s="71"/>
      <c r="CI865" s="71"/>
      <c r="CJ865" s="71"/>
      <c r="CK865" s="71"/>
      <c r="CL865" s="71"/>
      <c r="CM865" s="71"/>
      <c r="CN865" s="71"/>
      <c r="CO865" s="71"/>
      <c r="CP865" s="71"/>
      <c r="CQ865" s="71"/>
      <c r="CR865" s="71"/>
      <c r="CS865" s="71"/>
      <c r="CT865" s="71"/>
      <c r="CU865" s="71"/>
      <c r="CV865" s="71"/>
      <c r="CW865" s="71"/>
      <c r="CX865" s="71"/>
      <c r="CY865" s="71"/>
      <c r="CZ865" s="71"/>
      <c r="DA865" s="71"/>
      <c r="DB865" s="71"/>
      <c r="DC865" s="71"/>
      <c r="DD865" s="71"/>
      <c r="DE865" s="71"/>
      <c r="DF865" s="71"/>
      <c r="DG865" s="71"/>
      <c r="DH865" s="71"/>
      <c r="DI865" s="71"/>
    </row>
    <row r="866" spans="1:161" s="26" customFormat="1">
      <c r="A866" s="136"/>
      <c r="B866" s="140" t="s">
        <v>34</v>
      </c>
      <c r="C866" s="141"/>
      <c r="D866" s="142">
        <v>1.38</v>
      </c>
      <c r="E866" s="84">
        <v>1.38</v>
      </c>
      <c r="F866" s="142"/>
      <c r="G866" s="84"/>
      <c r="H866" s="142"/>
      <c r="I866" s="137"/>
      <c r="J866" s="132"/>
      <c r="K866" s="89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1"/>
      <c r="W866" s="71"/>
      <c r="X866" s="71"/>
      <c r="Y866" s="71"/>
      <c r="Z866" s="71"/>
      <c r="AA866" s="71"/>
      <c r="AB866" s="71"/>
      <c r="AC866" s="71"/>
      <c r="AD866" s="71"/>
      <c r="AE866" s="71"/>
      <c r="AF866" s="71"/>
      <c r="AG866" s="71"/>
      <c r="AH866" s="71"/>
      <c r="AI866" s="71"/>
      <c r="AJ866" s="71"/>
      <c r="AK866" s="71"/>
      <c r="AL866" s="71"/>
      <c r="AM866" s="71"/>
      <c r="AN866" s="71"/>
      <c r="AO866" s="71"/>
      <c r="AP866" s="71"/>
      <c r="AQ866" s="71"/>
      <c r="AR866" s="71"/>
      <c r="AS866" s="71"/>
      <c r="AT866" s="71"/>
      <c r="AU866" s="71"/>
      <c r="AV866" s="71"/>
      <c r="AW866" s="71"/>
      <c r="AX866" s="71"/>
      <c r="AY866" s="71"/>
      <c r="AZ866" s="71"/>
      <c r="BA866" s="71"/>
      <c r="BB866" s="71"/>
      <c r="BC866" s="71"/>
      <c r="BD866" s="71"/>
      <c r="BE866" s="71"/>
      <c r="BF866" s="71"/>
      <c r="BG866" s="71"/>
      <c r="BH866" s="71"/>
      <c r="BI866" s="71"/>
      <c r="BJ866" s="71"/>
      <c r="BK866" s="71"/>
      <c r="BL866" s="71"/>
      <c r="BM866" s="71"/>
      <c r="BN866" s="71"/>
      <c r="BO866" s="71"/>
      <c r="BP866" s="71"/>
      <c r="BQ866" s="71"/>
      <c r="BR866" s="71"/>
      <c r="BS866" s="71"/>
      <c r="BT866" s="71"/>
      <c r="BU866" s="71"/>
      <c r="BV866" s="71"/>
      <c r="BW866" s="71"/>
      <c r="BX866" s="71"/>
      <c r="BY866" s="71"/>
      <c r="BZ866" s="71"/>
      <c r="CA866" s="71"/>
      <c r="CB866" s="71"/>
      <c r="CC866" s="71"/>
      <c r="CD866" s="71"/>
      <c r="CE866" s="71"/>
      <c r="CF866" s="71"/>
      <c r="CG866" s="71"/>
      <c r="CH866" s="71"/>
      <c r="CI866" s="71"/>
      <c r="CJ866" s="71"/>
      <c r="CK866" s="71"/>
      <c r="CL866" s="71"/>
      <c r="CM866" s="71"/>
      <c r="CN866" s="71"/>
      <c r="CO866" s="71"/>
      <c r="CP866" s="71"/>
      <c r="CQ866" s="71"/>
      <c r="CR866" s="71"/>
      <c r="CS866" s="71"/>
      <c r="CT866" s="71"/>
      <c r="CU866" s="71"/>
      <c r="CV866" s="71"/>
      <c r="CW866" s="71"/>
      <c r="CX866" s="71"/>
      <c r="CY866" s="71"/>
      <c r="CZ866" s="71"/>
      <c r="DA866" s="71"/>
      <c r="DB866" s="71"/>
      <c r="DC866" s="71"/>
      <c r="DD866" s="71"/>
      <c r="DE866" s="71"/>
      <c r="DF866" s="71"/>
      <c r="DG866" s="71"/>
      <c r="DH866" s="71"/>
      <c r="DI866" s="71"/>
    </row>
    <row r="867" spans="1:161" s="26" customFormat="1">
      <c r="A867" s="136"/>
      <c r="B867" s="140" t="s">
        <v>17</v>
      </c>
      <c r="C867" s="141"/>
      <c r="D867" s="142">
        <v>11.2</v>
      </c>
      <c r="E867" s="84">
        <v>11.2</v>
      </c>
      <c r="F867" s="142"/>
      <c r="G867" s="84"/>
      <c r="H867" s="142"/>
      <c r="I867" s="137"/>
      <c r="J867" s="132"/>
      <c r="K867" s="89"/>
      <c r="L867" s="71"/>
      <c r="M867" s="71"/>
      <c r="N867" s="71"/>
      <c r="O867" s="71"/>
      <c r="P867" s="71"/>
      <c r="Q867" s="71"/>
      <c r="R867" s="71"/>
      <c r="S867" s="71"/>
      <c r="T867" s="71"/>
      <c r="U867" s="71"/>
      <c r="V867" s="71"/>
      <c r="W867" s="71"/>
      <c r="X867" s="71"/>
      <c r="Y867" s="71"/>
      <c r="Z867" s="71"/>
      <c r="AA867" s="71"/>
      <c r="AB867" s="71"/>
      <c r="AC867" s="71"/>
      <c r="AD867" s="71"/>
      <c r="AE867" s="71"/>
      <c r="AF867" s="71"/>
      <c r="AG867" s="71"/>
      <c r="AH867" s="71"/>
      <c r="AI867" s="71"/>
      <c r="AJ867" s="71"/>
      <c r="AK867" s="71"/>
      <c r="AL867" s="71"/>
      <c r="AM867" s="71"/>
      <c r="AN867" s="71"/>
      <c r="AO867" s="71"/>
      <c r="AP867" s="71"/>
      <c r="AQ867" s="71"/>
      <c r="AR867" s="71"/>
      <c r="AS867" s="71"/>
      <c r="AT867" s="71"/>
      <c r="AU867" s="71"/>
      <c r="AV867" s="71"/>
      <c r="AW867" s="71"/>
      <c r="AX867" s="71"/>
      <c r="AY867" s="71"/>
      <c r="AZ867" s="71"/>
      <c r="BA867" s="71"/>
      <c r="BB867" s="71"/>
      <c r="BC867" s="71"/>
      <c r="BD867" s="71"/>
      <c r="BE867" s="71"/>
      <c r="BF867" s="71"/>
      <c r="BG867" s="71"/>
      <c r="BH867" s="71"/>
      <c r="BI867" s="71"/>
      <c r="BJ867" s="71"/>
      <c r="BK867" s="71"/>
      <c r="BL867" s="71"/>
      <c r="BM867" s="71"/>
      <c r="BN867" s="71"/>
      <c r="BO867" s="71"/>
      <c r="BP867" s="71"/>
      <c r="BQ867" s="71"/>
      <c r="BR867" s="71"/>
      <c r="BS867" s="71"/>
      <c r="BT867" s="71"/>
      <c r="BU867" s="71"/>
      <c r="BV867" s="71"/>
      <c r="BW867" s="71"/>
      <c r="BX867" s="71"/>
      <c r="BY867" s="71"/>
      <c r="BZ867" s="71"/>
      <c r="CA867" s="71"/>
      <c r="CB867" s="71"/>
      <c r="CC867" s="71"/>
      <c r="CD867" s="71"/>
      <c r="CE867" s="71"/>
      <c r="CF867" s="71"/>
      <c r="CG867" s="71"/>
      <c r="CH867" s="71"/>
      <c r="CI867" s="71"/>
      <c r="CJ867" s="71"/>
      <c r="CK867" s="71"/>
      <c r="CL867" s="71"/>
      <c r="CM867" s="71"/>
      <c r="CN867" s="71"/>
      <c r="CO867" s="71"/>
      <c r="CP867" s="71"/>
      <c r="CQ867" s="71"/>
      <c r="CR867" s="71"/>
      <c r="CS867" s="71"/>
      <c r="CT867" s="71"/>
      <c r="CU867" s="71"/>
      <c r="CV867" s="71"/>
      <c r="CW867" s="71"/>
      <c r="CX867" s="71"/>
      <c r="CY867" s="71"/>
      <c r="CZ867" s="71"/>
      <c r="DA867" s="71"/>
      <c r="DB867" s="71"/>
      <c r="DC867" s="71"/>
      <c r="DD867" s="71"/>
      <c r="DE867" s="71"/>
      <c r="DF867" s="71"/>
      <c r="DG867" s="71"/>
      <c r="DH867" s="71"/>
      <c r="DI867" s="71"/>
    </row>
    <row r="868" spans="1:161" s="26" customFormat="1">
      <c r="A868" s="136"/>
      <c r="B868" s="136" t="s">
        <v>349</v>
      </c>
      <c r="C868" s="141"/>
      <c r="D868" s="142"/>
      <c r="E868" s="84"/>
      <c r="F868" s="142"/>
      <c r="G868" s="84"/>
      <c r="H868" s="142"/>
      <c r="I868" s="137"/>
      <c r="J868" s="132"/>
      <c r="K868" s="89"/>
      <c r="L868" s="71"/>
      <c r="M868" s="71"/>
      <c r="N868" s="71"/>
      <c r="O868" s="71"/>
      <c r="P868" s="71"/>
      <c r="Q868" s="71"/>
      <c r="R868" s="71"/>
      <c r="S868" s="71"/>
      <c r="T868" s="71"/>
      <c r="U868" s="71"/>
      <c r="V868" s="71"/>
      <c r="W868" s="71"/>
      <c r="X868" s="71"/>
      <c r="Y868" s="71"/>
      <c r="Z868" s="71"/>
      <c r="AA868" s="71"/>
      <c r="AB868" s="71"/>
      <c r="AC868" s="71"/>
      <c r="AD868" s="71"/>
      <c r="AE868" s="71"/>
      <c r="AF868" s="71"/>
      <c r="AG868" s="71"/>
      <c r="AH868" s="71"/>
      <c r="AI868" s="71"/>
      <c r="AJ868" s="71"/>
      <c r="AK868" s="71"/>
      <c r="AL868" s="71"/>
      <c r="AM868" s="71"/>
      <c r="AN868" s="71"/>
      <c r="AO868" s="71"/>
      <c r="AP868" s="71"/>
      <c r="AQ868" s="71"/>
      <c r="AR868" s="71"/>
      <c r="AS868" s="71"/>
      <c r="AT868" s="71"/>
      <c r="AU868" s="71"/>
      <c r="AV868" s="71"/>
      <c r="AW868" s="71"/>
      <c r="AX868" s="71"/>
      <c r="AY868" s="71"/>
      <c r="AZ868" s="71"/>
      <c r="BA868" s="71"/>
      <c r="BB868" s="71"/>
      <c r="BC868" s="71"/>
      <c r="BD868" s="71"/>
      <c r="BE868" s="71"/>
      <c r="BF868" s="71"/>
      <c r="BG868" s="71"/>
      <c r="BH868" s="71"/>
      <c r="BI868" s="71"/>
      <c r="BJ868" s="71"/>
      <c r="BK868" s="71"/>
      <c r="BL868" s="71"/>
      <c r="BM868" s="71"/>
      <c r="BN868" s="71"/>
      <c r="BO868" s="71"/>
      <c r="BP868" s="71"/>
      <c r="BQ868" s="71"/>
      <c r="BR868" s="71"/>
      <c r="BS868" s="71"/>
      <c r="BT868" s="71"/>
      <c r="BU868" s="71"/>
      <c r="BV868" s="71"/>
      <c r="BW868" s="71"/>
      <c r="BX868" s="71"/>
      <c r="BY868" s="71"/>
      <c r="BZ868" s="71"/>
      <c r="CA868" s="71"/>
      <c r="CB868" s="71"/>
      <c r="CC868" s="71"/>
      <c r="CD868" s="71"/>
      <c r="CE868" s="71"/>
      <c r="CF868" s="71"/>
      <c r="CG868" s="71"/>
      <c r="CH868" s="71"/>
      <c r="CI868" s="71"/>
      <c r="CJ868" s="71"/>
      <c r="CK868" s="71"/>
      <c r="CL868" s="71"/>
      <c r="CM868" s="71"/>
      <c r="CN868" s="71"/>
      <c r="CO868" s="71"/>
      <c r="CP868" s="71"/>
      <c r="CQ868" s="71"/>
      <c r="CR868" s="71"/>
      <c r="CS868" s="71"/>
      <c r="CT868" s="71"/>
      <c r="CU868" s="71"/>
      <c r="CV868" s="71"/>
      <c r="CW868" s="71"/>
      <c r="CX868" s="71"/>
      <c r="CY868" s="71"/>
      <c r="CZ868" s="71"/>
      <c r="DA868" s="71"/>
      <c r="DB868" s="71"/>
      <c r="DC868" s="71"/>
      <c r="DD868" s="71"/>
      <c r="DE868" s="71"/>
      <c r="DF868" s="71"/>
      <c r="DG868" s="71"/>
      <c r="DH868" s="71"/>
      <c r="DI868" s="71"/>
    </row>
    <row r="869" spans="1:161" s="26" customFormat="1">
      <c r="A869" s="136"/>
      <c r="B869" s="140" t="s">
        <v>66</v>
      </c>
      <c r="C869" s="141"/>
      <c r="D869" s="142">
        <v>18</v>
      </c>
      <c r="E869" s="84">
        <v>17.7</v>
      </c>
      <c r="F869" s="142"/>
      <c r="G869" s="84"/>
      <c r="H869" s="142"/>
      <c r="I869" s="137"/>
      <c r="J869" s="132"/>
      <c r="K869" s="89"/>
      <c r="L869" s="71"/>
      <c r="M869" s="71"/>
      <c r="N869" s="71"/>
      <c r="O869" s="71"/>
      <c r="P869" s="71"/>
      <c r="Q869" s="71"/>
      <c r="R869" s="71"/>
      <c r="S869" s="71"/>
      <c r="T869" s="71"/>
      <c r="U869" s="71"/>
      <c r="V869" s="71"/>
      <c r="W869" s="71"/>
      <c r="X869" s="71"/>
      <c r="Y869" s="71"/>
      <c r="Z869" s="71"/>
      <c r="AA869" s="71"/>
      <c r="AB869" s="71"/>
      <c r="AC869" s="71"/>
      <c r="AD869" s="71"/>
      <c r="AE869" s="71"/>
      <c r="AF869" s="71"/>
      <c r="AG869" s="71"/>
      <c r="AH869" s="71"/>
      <c r="AI869" s="71"/>
      <c r="AJ869" s="71"/>
      <c r="AK869" s="71"/>
      <c r="AL869" s="71"/>
      <c r="AM869" s="71"/>
      <c r="AN869" s="71"/>
      <c r="AO869" s="71"/>
      <c r="AP869" s="71"/>
      <c r="AQ869" s="71"/>
      <c r="AR869" s="71"/>
      <c r="AS869" s="71"/>
      <c r="AT869" s="71"/>
      <c r="AU869" s="71"/>
      <c r="AV869" s="71"/>
      <c r="AW869" s="71"/>
      <c r="AX869" s="71"/>
      <c r="AY869" s="71"/>
      <c r="AZ869" s="71"/>
      <c r="BA869" s="71"/>
      <c r="BB869" s="71"/>
      <c r="BC869" s="71"/>
      <c r="BD869" s="71"/>
      <c r="BE869" s="71"/>
      <c r="BF869" s="71"/>
      <c r="BG869" s="71"/>
      <c r="BH869" s="71"/>
      <c r="BI869" s="71"/>
      <c r="BJ869" s="71"/>
      <c r="BK869" s="71"/>
      <c r="BL869" s="71"/>
      <c r="BM869" s="71"/>
      <c r="BN869" s="71"/>
      <c r="BO869" s="71"/>
      <c r="BP869" s="71"/>
      <c r="BQ869" s="71"/>
      <c r="BR869" s="71"/>
      <c r="BS869" s="71"/>
      <c r="BT869" s="71"/>
      <c r="BU869" s="71"/>
      <c r="BV869" s="71"/>
      <c r="BW869" s="71"/>
      <c r="BX869" s="71"/>
      <c r="BY869" s="71"/>
      <c r="BZ869" s="71"/>
      <c r="CA869" s="71"/>
      <c r="CB869" s="71"/>
      <c r="CC869" s="71"/>
      <c r="CD869" s="71"/>
      <c r="CE869" s="71"/>
      <c r="CF869" s="71"/>
      <c r="CG869" s="71"/>
      <c r="CH869" s="71"/>
      <c r="CI869" s="71"/>
      <c r="CJ869" s="71"/>
      <c r="CK869" s="71"/>
      <c r="CL869" s="71"/>
      <c r="CM869" s="71"/>
      <c r="CN869" s="71"/>
      <c r="CO869" s="71"/>
      <c r="CP869" s="71"/>
      <c r="CQ869" s="71"/>
      <c r="CR869" s="71"/>
      <c r="CS869" s="71"/>
      <c r="CT869" s="71"/>
      <c r="CU869" s="71"/>
      <c r="CV869" s="71"/>
      <c r="CW869" s="71"/>
      <c r="CX869" s="71"/>
      <c r="CY869" s="71"/>
      <c r="CZ869" s="71"/>
      <c r="DA869" s="71"/>
      <c r="DB869" s="71"/>
      <c r="DC869" s="71"/>
      <c r="DD869" s="71"/>
      <c r="DE869" s="71"/>
      <c r="DF869" s="71"/>
      <c r="DG869" s="71"/>
      <c r="DH869" s="71"/>
      <c r="DI869" s="71"/>
    </row>
    <row r="870" spans="1:161" s="26" customFormat="1" ht="26.25" customHeight="1">
      <c r="A870" s="136"/>
      <c r="B870" s="140" t="s">
        <v>36</v>
      </c>
      <c r="C870" s="141"/>
      <c r="D870" s="142">
        <v>10.38</v>
      </c>
      <c r="E870" s="84">
        <v>10.29</v>
      </c>
      <c r="F870" s="142"/>
      <c r="G870" s="84"/>
      <c r="H870" s="142"/>
      <c r="I870" s="137"/>
      <c r="J870" s="132"/>
      <c r="K870" s="89"/>
      <c r="L870" s="71"/>
      <c r="M870" s="71"/>
      <c r="N870" s="71"/>
      <c r="O870" s="71"/>
      <c r="P870" s="71"/>
      <c r="Q870" s="71"/>
      <c r="R870" s="71"/>
      <c r="S870" s="71"/>
      <c r="T870" s="71"/>
      <c r="U870" s="71"/>
      <c r="V870" s="71"/>
      <c r="W870" s="71"/>
      <c r="X870" s="71"/>
      <c r="Y870" s="71"/>
      <c r="Z870" s="71"/>
      <c r="AA870" s="71"/>
      <c r="AB870" s="71"/>
      <c r="AC870" s="71"/>
      <c r="AD870" s="71"/>
      <c r="AE870" s="71"/>
      <c r="AF870" s="71"/>
      <c r="AG870" s="71"/>
      <c r="AH870" s="71"/>
      <c r="AI870" s="71"/>
      <c r="AJ870" s="71"/>
      <c r="AK870" s="71"/>
      <c r="AL870" s="71"/>
      <c r="AM870" s="71"/>
      <c r="AN870" s="71"/>
      <c r="AO870" s="71"/>
      <c r="AP870" s="71"/>
      <c r="AQ870" s="71"/>
      <c r="AR870" s="71"/>
      <c r="AS870" s="71"/>
      <c r="AT870" s="71"/>
      <c r="AU870" s="71"/>
      <c r="AV870" s="71"/>
      <c r="AW870" s="71"/>
      <c r="AX870" s="71"/>
      <c r="AY870" s="71"/>
      <c r="AZ870" s="71"/>
      <c r="BA870" s="71"/>
      <c r="BB870" s="71"/>
      <c r="BC870" s="71"/>
      <c r="BD870" s="71"/>
      <c r="BE870" s="71"/>
      <c r="BF870" s="71"/>
      <c r="BG870" s="71"/>
      <c r="BH870" s="71"/>
      <c r="BI870" s="71"/>
      <c r="BJ870" s="71"/>
      <c r="BK870" s="71"/>
      <c r="BL870" s="71"/>
      <c r="BM870" s="71"/>
      <c r="BN870" s="71"/>
      <c r="BO870" s="71"/>
      <c r="BP870" s="71"/>
      <c r="BQ870" s="71"/>
      <c r="BR870" s="71"/>
      <c r="BS870" s="71"/>
      <c r="BT870" s="71"/>
      <c r="BU870" s="71"/>
      <c r="BV870" s="71"/>
      <c r="BW870" s="71"/>
      <c r="BX870" s="71"/>
      <c r="BY870" s="71"/>
      <c r="BZ870" s="71"/>
      <c r="CA870" s="71"/>
      <c r="CB870" s="71"/>
      <c r="CC870" s="71"/>
      <c r="CD870" s="71"/>
      <c r="CE870" s="71"/>
      <c r="CF870" s="71"/>
      <c r="CG870" s="71"/>
      <c r="CH870" s="71"/>
      <c r="CI870" s="71"/>
      <c r="CJ870" s="71"/>
      <c r="CK870" s="71"/>
      <c r="CL870" s="71"/>
      <c r="CM870" s="71"/>
      <c r="CN870" s="71"/>
      <c r="CO870" s="71"/>
      <c r="CP870" s="71"/>
      <c r="CQ870" s="71"/>
      <c r="CR870" s="71"/>
      <c r="CS870" s="71"/>
      <c r="CT870" s="71"/>
      <c r="CU870" s="71"/>
      <c r="CV870" s="71"/>
      <c r="CW870" s="71"/>
      <c r="CX870" s="71"/>
      <c r="CY870" s="71"/>
      <c r="CZ870" s="71"/>
      <c r="DA870" s="71"/>
      <c r="DB870" s="71"/>
      <c r="DC870" s="71"/>
      <c r="DD870" s="71"/>
      <c r="DE870" s="71"/>
      <c r="DF870" s="71"/>
      <c r="DG870" s="71"/>
      <c r="DH870" s="71"/>
      <c r="DI870" s="71"/>
    </row>
    <row r="871" spans="1:161" s="26" customFormat="1">
      <c r="A871" s="136"/>
      <c r="B871" s="140" t="s">
        <v>20</v>
      </c>
      <c r="C871" s="141"/>
      <c r="D871" s="142">
        <v>1.2</v>
      </c>
      <c r="E871" s="84">
        <v>1.2</v>
      </c>
      <c r="F871" s="142"/>
      <c r="G871" s="84"/>
      <c r="H871" s="142"/>
      <c r="I871" s="137"/>
      <c r="J871" s="132"/>
      <c r="K871" s="89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1"/>
      <c r="W871" s="71"/>
      <c r="X871" s="71"/>
      <c r="Y871" s="71"/>
      <c r="Z871" s="71"/>
      <c r="AA871" s="71"/>
      <c r="AB871" s="71"/>
      <c r="AC871" s="71"/>
      <c r="AD871" s="71"/>
      <c r="AE871" s="71"/>
      <c r="AF871" s="71"/>
      <c r="AG871" s="71"/>
      <c r="AH871" s="71"/>
      <c r="AI871" s="71"/>
      <c r="AJ871" s="71"/>
      <c r="AK871" s="71"/>
      <c r="AL871" s="71"/>
      <c r="AM871" s="71"/>
      <c r="AN871" s="71"/>
      <c r="AO871" s="71"/>
      <c r="AP871" s="71"/>
      <c r="AQ871" s="71"/>
      <c r="AR871" s="71"/>
      <c r="AS871" s="71"/>
      <c r="AT871" s="71"/>
      <c r="AU871" s="71"/>
      <c r="AV871" s="71"/>
      <c r="AW871" s="71"/>
      <c r="AX871" s="71"/>
      <c r="AY871" s="71"/>
      <c r="AZ871" s="71"/>
      <c r="BA871" s="71"/>
      <c r="BB871" s="71"/>
      <c r="BC871" s="71"/>
      <c r="BD871" s="71"/>
      <c r="BE871" s="71"/>
      <c r="BF871" s="71"/>
      <c r="BG871" s="71"/>
      <c r="BH871" s="71"/>
      <c r="BI871" s="71"/>
      <c r="BJ871" s="71"/>
      <c r="BK871" s="71"/>
      <c r="BL871" s="71"/>
      <c r="BM871" s="71"/>
      <c r="BN871" s="71"/>
      <c r="BO871" s="71"/>
      <c r="BP871" s="71"/>
      <c r="BQ871" s="71"/>
      <c r="BR871" s="71"/>
      <c r="BS871" s="71"/>
      <c r="BT871" s="71"/>
      <c r="BU871" s="71"/>
      <c r="BV871" s="71"/>
      <c r="BW871" s="71"/>
      <c r="BX871" s="71"/>
      <c r="BY871" s="71"/>
      <c r="BZ871" s="71"/>
      <c r="CA871" s="71"/>
      <c r="CB871" s="71"/>
      <c r="CC871" s="71"/>
      <c r="CD871" s="71"/>
      <c r="CE871" s="71"/>
      <c r="CF871" s="71"/>
      <c r="CG871" s="71"/>
      <c r="CH871" s="71"/>
      <c r="CI871" s="71"/>
      <c r="CJ871" s="71"/>
      <c r="CK871" s="71"/>
      <c r="CL871" s="71"/>
      <c r="CM871" s="71"/>
      <c r="CN871" s="71"/>
      <c r="CO871" s="71"/>
      <c r="CP871" s="71"/>
      <c r="CQ871" s="71"/>
      <c r="CR871" s="71"/>
      <c r="CS871" s="71"/>
      <c r="CT871" s="71"/>
      <c r="CU871" s="71"/>
      <c r="CV871" s="71"/>
      <c r="CW871" s="71"/>
      <c r="CX871" s="71"/>
      <c r="CY871" s="71"/>
      <c r="CZ871" s="71"/>
      <c r="DA871" s="71"/>
      <c r="DB871" s="71"/>
      <c r="DC871" s="71"/>
      <c r="DD871" s="71"/>
      <c r="DE871" s="71"/>
      <c r="DF871" s="71"/>
      <c r="DG871" s="71"/>
      <c r="DH871" s="71"/>
      <c r="DI871" s="71"/>
    </row>
    <row r="872" spans="1:161" s="26" customFormat="1">
      <c r="A872" s="136"/>
      <c r="B872" s="140" t="s">
        <v>51</v>
      </c>
      <c r="C872" s="141"/>
      <c r="D872" s="142">
        <v>1.4</v>
      </c>
      <c r="E872" s="84">
        <v>1.4</v>
      </c>
      <c r="F872" s="142"/>
      <c r="G872" s="84"/>
      <c r="H872" s="142"/>
      <c r="I872" s="137"/>
      <c r="J872" s="132"/>
      <c r="K872" s="89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1"/>
      <c r="W872" s="71"/>
      <c r="X872" s="71"/>
      <c r="Y872" s="71"/>
      <c r="Z872" s="71"/>
      <c r="AA872" s="71"/>
      <c r="AB872" s="71"/>
      <c r="AC872" s="71"/>
      <c r="AD872" s="71"/>
      <c r="AE872" s="71"/>
      <c r="AF872" s="71"/>
      <c r="AG872" s="71"/>
      <c r="AH872" s="71"/>
      <c r="AI872" s="71"/>
      <c r="AJ872" s="71"/>
      <c r="AK872" s="71"/>
      <c r="AL872" s="71"/>
      <c r="AM872" s="71"/>
      <c r="AN872" s="71"/>
      <c r="AO872" s="71"/>
      <c r="AP872" s="71"/>
      <c r="AQ872" s="71"/>
      <c r="AR872" s="71"/>
      <c r="AS872" s="71"/>
      <c r="AT872" s="71"/>
      <c r="AU872" s="71"/>
      <c r="AV872" s="71"/>
      <c r="AW872" s="71"/>
      <c r="AX872" s="71"/>
      <c r="AY872" s="71"/>
      <c r="AZ872" s="71"/>
      <c r="BA872" s="71"/>
      <c r="BB872" s="71"/>
      <c r="BC872" s="71"/>
      <c r="BD872" s="71"/>
      <c r="BE872" s="71"/>
      <c r="BF872" s="71"/>
      <c r="BG872" s="71"/>
      <c r="BH872" s="71"/>
      <c r="BI872" s="71"/>
      <c r="BJ872" s="71"/>
      <c r="BK872" s="71"/>
      <c r="BL872" s="71"/>
      <c r="BM872" s="71"/>
      <c r="BN872" s="71"/>
      <c r="BO872" s="71"/>
      <c r="BP872" s="71"/>
      <c r="BQ872" s="71"/>
      <c r="BR872" s="71"/>
      <c r="BS872" s="71"/>
      <c r="BT872" s="71"/>
      <c r="BU872" s="71"/>
      <c r="BV872" s="71"/>
      <c r="BW872" s="71"/>
      <c r="BX872" s="71"/>
      <c r="BY872" s="71"/>
      <c r="BZ872" s="71"/>
      <c r="CA872" s="71"/>
      <c r="CB872" s="71"/>
      <c r="CC872" s="71"/>
      <c r="CD872" s="71"/>
      <c r="CE872" s="71"/>
      <c r="CF872" s="71"/>
      <c r="CG872" s="71"/>
      <c r="CH872" s="71"/>
      <c r="CI872" s="71"/>
      <c r="CJ872" s="71"/>
      <c r="CK872" s="71"/>
      <c r="CL872" s="71"/>
      <c r="CM872" s="71"/>
      <c r="CN872" s="71"/>
      <c r="CO872" s="71"/>
      <c r="CP872" s="71"/>
      <c r="CQ872" s="71"/>
      <c r="CR872" s="71"/>
      <c r="CS872" s="71"/>
      <c r="CT872" s="71"/>
      <c r="CU872" s="71"/>
      <c r="CV872" s="71"/>
      <c r="CW872" s="71"/>
      <c r="CX872" s="71"/>
      <c r="CY872" s="71"/>
      <c r="CZ872" s="71"/>
      <c r="DA872" s="71"/>
      <c r="DB872" s="71"/>
      <c r="DC872" s="71"/>
      <c r="DD872" s="71"/>
      <c r="DE872" s="71"/>
      <c r="DF872" s="71"/>
      <c r="DG872" s="71"/>
      <c r="DH872" s="71"/>
      <c r="DI872" s="71"/>
    </row>
    <row r="873" spans="1:161" s="26" customFormat="1">
      <c r="A873" s="136"/>
      <c r="B873" s="140" t="s">
        <v>43</v>
      </c>
      <c r="C873" s="141"/>
      <c r="D873" s="142">
        <v>0.6</v>
      </c>
      <c r="E873" s="84">
        <v>0.6</v>
      </c>
      <c r="F873" s="142"/>
      <c r="G873" s="84"/>
      <c r="H873" s="142"/>
      <c r="I873" s="137"/>
      <c r="J873" s="132"/>
      <c r="K873" s="89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1"/>
      <c r="W873" s="71"/>
      <c r="X873" s="71"/>
      <c r="Y873" s="71"/>
      <c r="Z873" s="71"/>
      <c r="AA873" s="71"/>
      <c r="AB873" s="71"/>
      <c r="AC873" s="71"/>
      <c r="AD873" s="71"/>
      <c r="AE873" s="71"/>
      <c r="AF873" s="71"/>
      <c r="AG873" s="71"/>
      <c r="AH873" s="71"/>
      <c r="AI873" s="71"/>
      <c r="AJ873" s="71"/>
      <c r="AK873" s="71"/>
      <c r="AL873" s="71"/>
      <c r="AM873" s="71"/>
      <c r="AN873" s="71"/>
      <c r="AO873" s="71"/>
      <c r="AP873" s="71"/>
      <c r="AQ873" s="71"/>
      <c r="AR873" s="71"/>
      <c r="AS873" s="71"/>
      <c r="AT873" s="71"/>
      <c r="AU873" s="71"/>
      <c r="AV873" s="71"/>
      <c r="AW873" s="71"/>
      <c r="AX873" s="71"/>
      <c r="AY873" s="71"/>
      <c r="AZ873" s="71"/>
      <c r="BA873" s="71"/>
      <c r="BB873" s="71"/>
      <c r="BC873" s="71"/>
      <c r="BD873" s="71"/>
      <c r="BE873" s="71"/>
      <c r="BF873" s="71"/>
      <c r="BG873" s="71"/>
      <c r="BH873" s="71"/>
      <c r="BI873" s="71"/>
      <c r="BJ873" s="71"/>
      <c r="BK873" s="71"/>
      <c r="BL873" s="71"/>
      <c r="BM873" s="71"/>
      <c r="BN873" s="71"/>
      <c r="BO873" s="71"/>
      <c r="BP873" s="71"/>
      <c r="BQ873" s="71"/>
      <c r="BR873" s="71"/>
      <c r="BS873" s="71"/>
      <c r="BT873" s="71"/>
      <c r="BU873" s="71"/>
      <c r="BV873" s="71"/>
      <c r="BW873" s="71"/>
      <c r="BX873" s="71"/>
      <c r="BY873" s="71"/>
      <c r="BZ873" s="71"/>
      <c r="CA873" s="71"/>
      <c r="CB873" s="71"/>
      <c r="CC873" s="71"/>
      <c r="CD873" s="71"/>
      <c r="CE873" s="71"/>
      <c r="CF873" s="71"/>
      <c r="CG873" s="71"/>
      <c r="CH873" s="71"/>
      <c r="CI873" s="71"/>
      <c r="CJ873" s="71"/>
      <c r="CK873" s="71"/>
      <c r="CL873" s="71"/>
      <c r="CM873" s="71"/>
      <c r="CN873" s="71"/>
      <c r="CO873" s="71"/>
      <c r="CP873" s="71"/>
      <c r="CQ873" s="71"/>
      <c r="CR873" s="71"/>
      <c r="CS873" s="71"/>
      <c r="CT873" s="71"/>
      <c r="CU873" s="71"/>
      <c r="CV873" s="71"/>
      <c r="CW873" s="71"/>
      <c r="CX873" s="71"/>
      <c r="CY873" s="71"/>
      <c r="CZ873" s="71"/>
      <c r="DA873" s="71"/>
      <c r="DB873" s="71"/>
      <c r="DC873" s="71"/>
      <c r="DD873" s="71"/>
      <c r="DE873" s="71"/>
      <c r="DF873" s="71"/>
      <c r="DG873" s="71"/>
      <c r="DH873" s="71"/>
      <c r="DI873" s="71"/>
    </row>
    <row r="874" spans="1:161" s="38" customFormat="1">
      <c r="A874" s="136" t="s">
        <v>261</v>
      </c>
      <c r="B874" s="81"/>
      <c r="C874" s="82">
        <v>110</v>
      </c>
      <c r="D874" s="83"/>
      <c r="E874" s="84"/>
      <c r="F874" s="83">
        <v>2.5</v>
      </c>
      <c r="G874" s="84">
        <v>2.75</v>
      </c>
      <c r="H874" s="83">
        <v>4</v>
      </c>
      <c r="I874" s="84">
        <v>51</v>
      </c>
      <c r="J874" s="132" t="s">
        <v>262</v>
      </c>
      <c r="K874" s="89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  <c r="AA874" s="72"/>
      <c r="AB874" s="72"/>
      <c r="AC874" s="72"/>
      <c r="AD874" s="72"/>
      <c r="AE874" s="72"/>
      <c r="AF874" s="72"/>
      <c r="AG874" s="72"/>
      <c r="AH874" s="72"/>
      <c r="AI874" s="72"/>
      <c r="AJ874" s="72"/>
      <c r="AK874" s="72"/>
      <c r="AL874" s="72"/>
      <c r="AM874" s="72"/>
      <c r="AN874" s="72"/>
      <c r="AO874" s="72"/>
      <c r="AP874" s="72"/>
      <c r="AQ874" s="72"/>
      <c r="AR874" s="72"/>
      <c r="AS874" s="72"/>
      <c r="AT874" s="72"/>
      <c r="AU874" s="72"/>
      <c r="AV874" s="72"/>
      <c r="AW874" s="72"/>
      <c r="AX874" s="72"/>
      <c r="AY874" s="72"/>
      <c r="AZ874" s="72"/>
      <c r="BA874" s="72"/>
      <c r="BB874" s="72"/>
      <c r="BC874" s="72"/>
      <c r="BD874" s="72"/>
      <c r="BE874" s="72"/>
      <c r="BF874" s="72"/>
      <c r="BG874" s="72"/>
      <c r="BH874" s="72"/>
      <c r="BI874" s="72"/>
      <c r="BJ874" s="72"/>
      <c r="BK874" s="72"/>
      <c r="BL874" s="72"/>
      <c r="BM874" s="72"/>
      <c r="BN874" s="72"/>
      <c r="BO874" s="72"/>
      <c r="BP874" s="72"/>
      <c r="BQ874" s="72"/>
      <c r="BR874" s="72"/>
      <c r="BS874" s="72"/>
      <c r="BT874" s="72"/>
      <c r="BU874" s="72"/>
      <c r="BV874" s="72"/>
      <c r="BW874" s="72"/>
      <c r="BX874" s="72"/>
      <c r="BY874" s="72"/>
      <c r="BZ874" s="72"/>
      <c r="CA874" s="72"/>
      <c r="CB874" s="72"/>
      <c r="CC874" s="72"/>
      <c r="CD874" s="72"/>
      <c r="CE874" s="72"/>
      <c r="CF874" s="72"/>
      <c r="CG874" s="72"/>
      <c r="CH874" s="72"/>
      <c r="CI874" s="72"/>
      <c r="CJ874" s="72"/>
      <c r="CK874" s="72"/>
      <c r="CL874" s="72"/>
      <c r="CM874" s="72"/>
      <c r="CN874" s="72"/>
      <c r="CO874" s="72"/>
      <c r="CP874" s="72"/>
      <c r="CQ874" s="72"/>
      <c r="CR874" s="72"/>
      <c r="CS874" s="72"/>
      <c r="CT874" s="72"/>
      <c r="CU874" s="72"/>
      <c r="CV874" s="72"/>
      <c r="CW874" s="72"/>
      <c r="CX874" s="72"/>
      <c r="CY874" s="72"/>
      <c r="CZ874" s="72"/>
      <c r="DA874" s="72"/>
      <c r="DB874" s="72"/>
      <c r="DC874" s="72"/>
      <c r="DD874" s="72"/>
      <c r="DE874" s="72"/>
      <c r="DF874" s="72"/>
      <c r="DG874" s="72"/>
      <c r="DH874" s="72"/>
      <c r="DI874" s="72"/>
    </row>
    <row r="875" spans="1:161" s="38" customFormat="1">
      <c r="A875" s="136"/>
      <c r="B875" s="81" t="s">
        <v>57</v>
      </c>
      <c r="C875" s="82"/>
      <c r="D875" s="83">
        <v>115.9</v>
      </c>
      <c r="E875" s="84">
        <v>110</v>
      </c>
      <c r="F875" s="137"/>
      <c r="G875" s="84"/>
      <c r="H875" s="83"/>
      <c r="I875" s="137"/>
      <c r="J875" s="169"/>
      <c r="K875" s="89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  <c r="AA875" s="72"/>
      <c r="AB875" s="72"/>
      <c r="AC875" s="72"/>
      <c r="AD875" s="72"/>
      <c r="AE875" s="72"/>
      <c r="AF875" s="72"/>
      <c r="AG875" s="72"/>
      <c r="AH875" s="72"/>
      <c r="AI875" s="72"/>
      <c r="AJ875" s="72"/>
      <c r="AK875" s="72"/>
      <c r="AL875" s="72"/>
      <c r="AM875" s="72"/>
      <c r="AN875" s="72"/>
      <c r="AO875" s="72"/>
      <c r="AP875" s="72"/>
      <c r="AQ875" s="72"/>
      <c r="AR875" s="72"/>
      <c r="AS875" s="72"/>
      <c r="AT875" s="72"/>
      <c r="AU875" s="72"/>
      <c r="AV875" s="72"/>
      <c r="AW875" s="72"/>
      <c r="AX875" s="72"/>
      <c r="AY875" s="72"/>
      <c r="AZ875" s="72"/>
      <c r="BA875" s="72"/>
      <c r="BB875" s="72"/>
      <c r="BC875" s="72"/>
      <c r="BD875" s="72"/>
      <c r="BE875" s="72"/>
      <c r="BF875" s="72"/>
      <c r="BG875" s="72"/>
      <c r="BH875" s="72"/>
      <c r="BI875" s="72"/>
      <c r="BJ875" s="72"/>
      <c r="BK875" s="72"/>
      <c r="BL875" s="72"/>
      <c r="BM875" s="72"/>
      <c r="BN875" s="72"/>
      <c r="BO875" s="72"/>
      <c r="BP875" s="72"/>
      <c r="BQ875" s="72"/>
      <c r="BR875" s="72"/>
      <c r="BS875" s="72"/>
      <c r="BT875" s="72"/>
      <c r="BU875" s="72"/>
      <c r="BV875" s="72"/>
      <c r="BW875" s="72"/>
      <c r="BX875" s="72"/>
      <c r="BY875" s="72"/>
      <c r="BZ875" s="72"/>
      <c r="CA875" s="72"/>
      <c r="CB875" s="72"/>
      <c r="CC875" s="72"/>
      <c r="CD875" s="72"/>
      <c r="CE875" s="72"/>
      <c r="CF875" s="72"/>
      <c r="CG875" s="72"/>
      <c r="CH875" s="72"/>
      <c r="CI875" s="72"/>
      <c r="CJ875" s="72"/>
      <c r="CK875" s="72"/>
      <c r="CL875" s="72"/>
      <c r="CM875" s="72"/>
      <c r="CN875" s="72"/>
      <c r="CO875" s="72"/>
      <c r="CP875" s="72"/>
      <c r="CQ875" s="72"/>
      <c r="CR875" s="72"/>
      <c r="CS875" s="72"/>
      <c r="CT875" s="72"/>
      <c r="CU875" s="72"/>
      <c r="CV875" s="72"/>
      <c r="CW875" s="72"/>
      <c r="CX875" s="72"/>
      <c r="CY875" s="72"/>
      <c r="CZ875" s="72"/>
      <c r="DA875" s="72"/>
      <c r="DB875" s="72"/>
      <c r="DC875" s="72"/>
      <c r="DD875" s="72"/>
      <c r="DE875" s="72"/>
      <c r="DF875" s="72"/>
      <c r="DG875" s="72"/>
      <c r="DH875" s="72"/>
      <c r="DI875" s="72"/>
    </row>
    <row r="876" spans="1:161" s="31" customFormat="1">
      <c r="A876" s="136" t="s">
        <v>225</v>
      </c>
      <c r="B876" s="81"/>
      <c r="C876" s="82">
        <v>140</v>
      </c>
      <c r="D876" s="84"/>
      <c r="E876" s="139"/>
      <c r="F876" s="137">
        <v>8.5</v>
      </c>
      <c r="G876" s="84">
        <v>8.68</v>
      </c>
      <c r="H876" s="84">
        <v>13.6</v>
      </c>
      <c r="I876" s="137">
        <v>167</v>
      </c>
      <c r="J876" s="132" t="s">
        <v>227</v>
      </c>
      <c r="K876" s="89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  <c r="AA876" s="72"/>
      <c r="AB876" s="72"/>
      <c r="AC876" s="72"/>
      <c r="AD876" s="72"/>
      <c r="AE876" s="72"/>
      <c r="AF876" s="72"/>
      <c r="AG876" s="72"/>
      <c r="AH876" s="72"/>
      <c r="AI876" s="72"/>
      <c r="AJ876" s="72"/>
      <c r="AK876" s="72"/>
      <c r="AL876" s="72"/>
      <c r="AM876" s="72"/>
      <c r="AN876" s="72"/>
      <c r="AO876" s="72"/>
      <c r="AP876" s="72"/>
      <c r="AQ876" s="72"/>
      <c r="AR876" s="72"/>
      <c r="AS876" s="72"/>
      <c r="AT876" s="72"/>
      <c r="AU876" s="72"/>
      <c r="AV876" s="72"/>
      <c r="AW876" s="72"/>
      <c r="AX876" s="72"/>
      <c r="AY876" s="72"/>
      <c r="AZ876" s="72"/>
      <c r="BA876" s="72"/>
      <c r="BB876" s="72"/>
      <c r="BC876" s="72"/>
      <c r="BD876" s="72"/>
      <c r="BE876" s="72"/>
      <c r="BF876" s="72"/>
      <c r="BG876" s="72"/>
      <c r="BH876" s="72"/>
      <c r="BI876" s="72"/>
      <c r="BJ876" s="72"/>
      <c r="BK876" s="72"/>
      <c r="BL876" s="72"/>
      <c r="BM876" s="72"/>
      <c r="BN876" s="72"/>
      <c r="BO876" s="72"/>
      <c r="BP876" s="72"/>
      <c r="BQ876" s="72"/>
      <c r="BR876" s="72"/>
      <c r="BS876" s="72"/>
      <c r="BT876" s="72"/>
      <c r="BU876" s="72"/>
      <c r="BV876" s="72"/>
      <c r="BW876" s="72"/>
      <c r="BX876" s="72"/>
      <c r="BY876" s="72"/>
      <c r="BZ876" s="72"/>
      <c r="CA876" s="72"/>
      <c r="CB876" s="72"/>
      <c r="CC876" s="72"/>
      <c r="CD876" s="72"/>
      <c r="CE876" s="72"/>
      <c r="CF876" s="72"/>
      <c r="CG876" s="72"/>
      <c r="CH876" s="72"/>
      <c r="CI876" s="72"/>
      <c r="CJ876" s="72"/>
      <c r="CK876" s="72"/>
      <c r="CL876" s="72"/>
      <c r="CM876" s="72"/>
      <c r="CN876" s="72"/>
      <c r="CO876" s="72"/>
      <c r="CP876" s="72"/>
      <c r="CQ876" s="72"/>
      <c r="CR876" s="72"/>
      <c r="CS876" s="72"/>
      <c r="CT876" s="72"/>
      <c r="CU876" s="72"/>
      <c r="CV876" s="72"/>
      <c r="CW876" s="72"/>
      <c r="CX876" s="72"/>
      <c r="CY876" s="72"/>
      <c r="CZ876" s="72"/>
      <c r="DA876" s="72"/>
      <c r="DB876" s="72"/>
      <c r="DC876" s="72"/>
      <c r="DD876" s="72"/>
      <c r="DE876" s="72"/>
      <c r="DF876" s="72"/>
      <c r="DG876" s="72"/>
      <c r="DH876" s="72"/>
      <c r="DI876" s="72"/>
      <c r="DJ876" s="27"/>
      <c r="DK876" s="27"/>
      <c r="DL876" s="27"/>
      <c r="DM876" s="27"/>
      <c r="DN876" s="27"/>
      <c r="DO876" s="27"/>
      <c r="DP876" s="27"/>
      <c r="DQ876" s="27"/>
      <c r="DR876" s="27"/>
      <c r="DS876" s="27"/>
      <c r="DT876" s="27"/>
      <c r="DU876" s="27"/>
      <c r="DV876" s="27"/>
      <c r="DW876" s="27"/>
      <c r="DX876" s="27"/>
      <c r="DY876" s="27"/>
      <c r="DZ876" s="27"/>
      <c r="EA876" s="27"/>
      <c r="EB876" s="27"/>
      <c r="EC876" s="27"/>
      <c r="ED876" s="27"/>
      <c r="EE876" s="27"/>
      <c r="EF876" s="27"/>
      <c r="EG876" s="27"/>
      <c r="EH876" s="27"/>
      <c r="EI876" s="27"/>
      <c r="EJ876" s="27"/>
      <c r="EK876" s="27"/>
      <c r="EL876" s="27"/>
      <c r="EM876" s="27"/>
      <c r="EN876" s="27"/>
      <c r="EO876" s="27"/>
      <c r="EP876" s="27"/>
      <c r="EQ876" s="27"/>
      <c r="ER876" s="27"/>
      <c r="ES876" s="27"/>
      <c r="ET876" s="27"/>
      <c r="EU876" s="27"/>
      <c r="EV876" s="27"/>
      <c r="EW876" s="27"/>
      <c r="EX876" s="27"/>
      <c r="EY876" s="27"/>
      <c r="EZ876" s="27"/>
      <c r="FA876" s="27"/>
      <c r="FB876" s="27"/>
      <c r="FC876" s="27"/>
      <c r="FD876" s="27"/>
      <c r="FE876" s="27"/>
    </row>
    <row r="877" spans="1:161" s="31" customFormat="1">
      <c r="A877" s="136"/>
      <c r="B877" s="81" t="s">
        <v>51</v>
      </c>
      <c r="C877" s="82"/>
      <c r="D877" s="84">
        <v>105</v>
      </c>
      <c r="E877" s="139">
        <v>105</v>
      </c>
      <c r="F877" s="137"/>
      <c r="G877" s="84"/>
      <c r="H877" s="84"/>
      <c r="I877" s="83"/>
      <c r="J877" s="132"/>
      <c r="K877" s="89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  <c r="AA877" s="72"/>
      <c r="AB877" s="72"/>
      <c r="AC877" s="72"/>
      <c r="AD877" s="72"/>
      <c r="AE877" s="72"/>
      <c r="AF877" s="72"/>
      <c r="AG877" s="72"/>
      <c r="AH877" s="72"/>
      <c r="AI877" s="72"/>
      <c r="AJ877" s="72"/>
      <c r="AK877" s="72"/>
      <c r="AL877" s="72"/>
      <c r="AM877" s="72"/>
      <c r="AN877" s="72"/>
      <c r="AO877" s="72"/>
      <c r="AP877" s="72"/>
      <c r="AQ877" s="72"/>
      <c r="AR877" s="72"/>
      <c r="AS877" s="72"/>
      <c r="AT877" s="72"/>
      <c r="AU877" s="72"/>
      <c r="AV877" s="72"/>
      <c r="AW877" s="72"/>
      <c r="AX877" s="72"/>
      <c r="AY877" s="72"/>
      <c r="AZ877" s="72"/>
      <c r="BA877" s="72"/>
      <c r="BB877" s="72"/>
      <c r="BC877" s="72"/>
      <c r="BD877" s="72"/>
      <c r="BE877" s="72"/>
      <c r="BF877" s="72"/>
      <c r="BG877" s="72"/>
      <c r="BH877" s="72"/>
      <c r="BI877" s="72"/>
      <c r="BJ877" s="72"/>
      <c r="BK877" s="72"/>
      <c r="BL877" s="72"/>
      <c r="BM877" s="72"/>
      <c r="BN877" s="72"/>
      <c r="BO877" s="72"/>
      <c r="BP877" s="72"/>
      <c r="BQ877" s="72"/>
      <c r="BR877" s="72"/>
      <c r="BS877" s="72"/>
      <c r="BT877" s="72"/>
      <c r="BU877" s="72"/>
      <c r="BV877" s="72"/>
      <c r="BW877" s="72"/>
      <c r="BX877" s="72"/>
      <c r="BY877" s="72"/>
      <c r="BZ877" s="72"/>
      <c r="CA877" s="72"/>
      <c r="CB877" s="72"/>
      <c r="CC877" s="72"/>
      <c r="CD877" s="72"/>
      <c r="CE877" s="72"/>
      <c r="CF877" s="72"/>
      <c r="CG877" s="72"/>
      <c r="CH877" s="72"/>
      <c r="CI877" s="72"/>
      <c r="CJ877" s="72"/>
      <c r="CK877" s="72"/>
      <c r="CL877" s="72"/>
      <c r="CM877" s="72"/>
      <c r="CN877" s="72"/>
      <c r="CO877" s="72"/>
      <c r="CP877" s="72"/>
      <c r="CQ877" s="72"/>
      <c r="CR877" s="72"/>
      <c r="CS877" s="72"/>
      <c r="CT877" s="72"/>
      <c r="CU877" s="72"/>
      <c r="CV877" s="72"/>
      <c r="CW877" s="72"/>
      <c r="CX877" s="72"/>
      <c r="CY877" s="72"/>
      <c r="CZ877" s="72"/>
      <c r="DA877" s="72"/>
      <c r="DB877" s="72"/>
      <c r="DC877" s="72"/>
      <c r="DD877" s="72"/>
      <c r="DE877" s="72"/>
      <c r="DF877" s="72"/>
      <c r="DG877" s="72"/>
      <c r="DH877" s="72"/>
      <c r="DI877" s="72"/>
      <c r="DJ877" s="27"/>
      <c r="DK877" s="27"/>
      <c r="DL877" s="27"/>
      <c r="DM877" s="27"/>
      <c r="DN877" s="27"/>
      <c r="DO877" s="27"/>
      <c r="DP877" s="27"/>
      <c r="DQ877" s="27"/>
      <c r="DR877" s="27"/>
      <c r="DS877" s="27"/>
      <c r="DT877" s="27"/>
      <c r="DU877" s="27"/>
      <c r="DV877" s="27"/>
      <c r="DW877" s="27"/>
      <c r="DX877" s="27"/>
      <c r="DY877" s="27"/>
      <c r="DZ877" s="27"/>
      <c r="EA877" s="27"/>
      <c r="EB877" s="27"/>
      <c r="EC877" s="27"/>
      <c r="ED877" s="27"/>
      <c r="EE877" s="27"/>
      <c r="EF877" s="27"/>
      <c r="EG877" s="27"/>
      <c r="EH877" s="27"/>
      <c r="EI877" s="27"/>
      <c r="EJ877" s="27"/>
      <c r="EK877" s="27"/>
      <c r="EL877" s="27"/>
      <c r="EM877" s="27"/>
      <c r="EN877" s="27"/>
      <c r="EO877" s="27"/>
      <c r="EP877" s="27"/>
      <c r="EQ877" s="27"/>
      <c r="ER877" s="27"/>
      <c r="ES877" s="27"/>
      <c r="ET877" s="27"/>
      <c r="EU877" s="27"/>
      <c r="EV877" s="27"/>
      <c r="EW877" s="27"/>
      <c r="EX877" s="27"/>
      <c r="EY877" s="27"/>
      <c r="EZ877" s="27"/>
      <c r="FA877" s="27"/>
      <c r="FB877" s="27"/>
      <c r="FC877" s="27"/>
      <c r="FD877" s="27"/>
      <c r="FE877" s="27"/>
    </row>
    <row r="878" spans="1:161" s="31" customFormat="1">
      <c r="A878" s="136"/>
      <c r="B878" s="81" t="s">
        <v>16</v>
      </c>
      <c r="C878" s="82"/>
      <c r="D878" s="84">
        <v>40</v>
      </c>
      <c r="E878" s="139">
        <v>40</v>
      </c>
      <c r="F878" s="137"/>
      <c r="G878" s="84"/>
      <c r="H878" s="84"/>
      <c r="I878" s="83"/>
      <c r="J878" s="132"/>
      <c r="K878" s="89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  <c r="AA878" s="72"/>
      <c r="AB878" s="72"/>
      <c r="AC878" s="72"/>
      <c r="AD878" s="72"/>
      <c r="AE878" s="72"/>
      <c r="AF878" s="72"/>
      <c r="AG878" s="72"/>
      <c r="AH878" s="72"/>
      <c r="AI878" s="72"/>
      <c r="AJ878" s="72"/>
      <c r="AK878" s="72"/>
      <c r="AL878" s="72"/>
      <c r="AM878" s="72"/>
      <c r="AN878" s="72"/>
      <c r="AO878" s="72"/>
      <c r="AP878" s="72"/>
      <c r="AQ878" s="72"/>
      <c r="AR878" s="72"/>
      <c r="AS878" s="72"/>
      <c r="AT878" s="72"/>
      <c r="AU878" s="72"/>
      <c r="AV878" s="72"/>
      <c r="AW878" s="72"/>
      <c r="AX878" s="72"/>
      <c r="AY878" s="72"/>
      <c r="AZ878" s="72"/>
      <c r="BA878" s="72"/>
      <c r="BB878" s="72"/>
      <c r="BC878" s="72"/>
      <c r="BD878" s="72"/>
      <c r="BE878" s="72"/>
      <c r="BF878" s="72"/>
      <c r="BG878" s="72"/>
      <c r="BH878" s="72"/>
      <c r="BI878" s="72"/>
      <c r="BJ878" s="72"/>
      <c r="BK878" s="72"/>
      <c r="BL878" s="72"/>
      <c r="BM878" s="72"/>
      <c r="BN878" s="72"/>
      <c r="BO878" s="72"/>
      <c r="BP878" s="72"/>
      <c r="BQ878" s="72"/>
      <c r="BR878" s="72"/>
      <c r="BS878" s="72"/>
      <c r="BT878" s="72"/>
      <c r="BU878" s="72"/>
      <c r="BV878" s="72"/>
      <c r="BW878" s="72"/>
      <c r="BX878" s="72"/>
      <c r="BY878" s="72"/>
      <c r="BZ878" s="72"/>
      <c r="CA878" s="72"/>
      <c r="CB878" s="72"/>
      <c r="CC878" s="72"/>
      <c r="CD878" s="72"/>
      <c r="CE878" s="72"/>
      <c r="CF878" s="72"/>
      <c r="CG878" s="72"/>
      <c r="CH878" s="72"/>
      <c r="CI878" s="72"/>
      <c r="CJ878" s="72"/>
      <c r="CK878" s="72"/>
      <c r="CL878" s="72"/>
      <c r="CM878" s="72"/>
      <c r="CN878" s="72"/>
      <c r="CO878" s="72"/>
      <c r="CP878" s="72"/>
      <c r="CQ878" s="72"/>
      <c r="CR878" s="72"/>
      <c r="CS878" s="72"/>
      <c r="CT878" s="72"/>
      <c r="CU878" s="72"/>
      <c r="CV878" s="72"/>
      <c r="CW878" s="72"/>
      <c r="CX878" s="72"/>
      <c r="CY878" s="72"/>
      <c r="CZ878" s="72"/>
      <c r="DA878" s="72"/>
      <c r="DB878" s="72"/>
      <c r="DC878" s="72"/>
      <c r="DD878" s="72"/>
      <c r="DE878" s="72"/>
      <c r="DF878" s="72"/>
      <c r="DG878" s="72"/>
      <c r="DH878" s="72"/>
      <c r="DI878" s="72"/>
      <c r="DJ878" s="27"/>
      <c r="DK878" s="27"/>
      <c r="DL878" s="27"/>
      <c r="DM878" s="27"/>
      <c r="DN878" s="27"/>
      <c r="DO878" s="27"/>
      <c r="DP878" s="27"/>
      <c r="DQ878" s="27"/>
      <c r="DR878" s="27"/>
      <c r="DS878" s="27"/>
      <c r="DT878" s="27"/>
      <c r="DU878" s="27"/>
      <c r="DV878" s="27"/>
      <c r="DW878" s="27"/>
      <c r="DX878" s="27"/>
      <c r="DY878" s="27"/>
      <c r="DZ878" s="27"/>
      <c r="EA878" s="27"/>
      <c r="EB878" s="27"/>
      <c r="EC878" s="27"/>
      <c r="ED878" s="27"/>
      <c r="EE878" s="27"/>
      <c r="EF878" s="27"/>
      <c r="EG878" s="27"/>
      <c r="EH878" s="27"/>
      <c r="EI878" s="27"/>
      <c r="EJ878" s="27"/>
      <c r="EK878" s="27"/>
      <c r="EL878" s="27"/>
      <c r="EM878" s="27"/>
      <c r="EN878" s="27"/>
      <c r="EO878" s="27"/>
      <c r="EP878" s="27"/>
      <c r="EQ878" s="27"/>
      <c r="ER878" s="27"/>
      <c r="ES878" s="27"/>
      <c r="ET878" s="27"/>
      <c r="EU878" s="27"/>
      <c r="EV878" s="27"/>
      <c r="EW878" s="27"/>
      <c r="EX878" s="27"/>
      <c r="EY878" s="27"/>
      <c r="EZ878" s="27"/>
      <c r="FA878" s="27"/>
      <c r="FB878" s="27"/>
      <c r="FC878" s="27"/>
      <c r="FD878" s="27"/>
      <c r="FE878" s="27"/>
    </row>
    <row r="879" spans="1:161" s="31" customFormat="1">
      <c r="A879" s="136"/>
      <c r="B879" s="81" t="s">
        <v>226</v>
      </c>
      <c r="C879" s="82"/>
      <c r="D879" s="84"/>
      <c r="E879" s="139">
        <v>145.30000000000001</v>
      </c>
      <c r="F879" s="137"/>
      <c r="G879" s="84"/>
      <c r="H879" s="84"/>
      <c r="I879" s="83"/>
      <c r="J879" s="132"/>
      <c r="K879" s="89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  <c r="AA879" s="72"/>
      <c r="AB879" s="72"/>
      <c r="AC879" s="72"/>
      <c r="AD879" s="72"/>
      <c r="AE879" s="72"/>
      <c r="AF879" s="72"/>
      <c r="AG879" s="72"/>
      <c r="AH879" s="72"/>
      <c r="AI879" s="72"/>
      <c r="AJ879" s="72"/>
      <c r="AK879" s="72"/>
      <c r="AL879" s="72"/>
      <c r="AM879" s="72"/>
      <c r="AN879" s="72"/>
      <c r="AO879" s="72"/>
      <c r="AP879" s="72"/>
      <c r="AQ879" s="72"/>
      <c r="AR879" s="72"/>
      <c r="AS879" s="72"/>
      <c r="AT879" s="72"/>
      <c r="AU879" s="72"/>
      <c r="AV879" s="72"/>
      <c r="AW879" s="72"/>
      <c r="AX879" s="72"/>
      <c r="AY879" s="72"/>
      <c r="AZ879" s="72"/>
      <c r="BA879" s="72"/>
      <c r="BB879" s="72"/>
      <c r="BC879" s="72"/>
      <c r="BD879" s="72"/>
      <c r="BE879" s="72"/>
      <c r="BF879" s="72"/>
      <c r="BG879" s="72"/>
      <c r="BH879" s="72"/>
      <c r="BI879" s="72"/>
      <c r="BJ879" s="72"/>
      <c r="BK879" s="72"/>
      <c r="BL879" s="72"/>
      <c r="BM879" s="72"/>
      <c r="BN879" s="72"/>
      <c r="BO879" s="72"/>
      <c r="BP879" s="72"/>
      <c r="BQ879" s="72"/>
      <c r="BR879" s="72"/>
      <c r="BS879" s="72"/>
      <c r="BT879" s="72"/>
      <c r="BU879" s="72"/>
      <c r="BV879" s="72"/>
      <c r="BW879" s="72"/>
      <c r="BX879" s="72"/>
      <c r="BY879" s="72"/>
      <c r="BZ879" s="72"/>
      <c r="CA879" s="72"/>
      <c r="CB879" s="72"/>
      <c r="CC879" s="72"/>
      <c r="CD879" s="72"/>
      <c r="CE879" s="72"/>
      <c r="CF879" s="72"/>
      <c r="CG879" s="72"/>
      <c r="CH879" s="72"/>
      <c r="CI879" s="72"/>
      <c r="CJ879" s="72"/>
      <c r="CK879" s="72"/>
      <c r="CL879" s="72"/>
      <c r="CM879" s="72"/>
      <c r="CN879" s="72"/>
      <c r="CO879" s="72"/>
      <c r="CP879" s="72"/>
      <c r="CQ879" s="72"/>
      <c r="CR879" s="72"/>
      <c r="CS879" s="72"/>
      <c r="CT879" s="72"/>
      <c r="CU879" s="72"/>
      <c r="CV879" s="72"/>
      <c r="CW879" s="72"/>
      <c r="CX879" s="72"/>
      <c r="CY879" s="72"/>
      <c r="CZ879" s="72"/>
      <c r="DA879" s="72"/>
      <c r="DB879" s="72"/>
      <c r="DC879" s="72"/>
      <c r="DD879" s="72"/>
      <c r="DE879" s="72"/>
      <c r="DF879" s="72"/>
      <c r="DG879" s="72"/>
      <c r="DH879" s="72"/>
      <c r="DI879" s="72"/>
      <c r="DJ879" s="27"/>
      <c r="DK879" s="27"/>
      <c r="DL879" s="27"/>
      <c r="DM879" s="27"/>
      <c r="DN879" s="27"/>
      <c r="DO879" s="27"/>
      <c r="DP879" s="27"/>
      <c r="DQ879" s="27"/>
      <c r="DR879" s="27"/>
      <c r="DS879" s="27"/>
      <c r="DT879" s="27"/>
      <c r="DU879" s="27"/>
      <c r="DV879" s="27"/>
      <c r="DW879" s="27"/>
      <c r="DX879" s="27"/>
      <c r="DY879" s="27"/>
      <c r="DZ879" s="27"/>
      <c r="EA879" s="27"/>
      <c r="EB879" s="27"/>
      <c r="EC879" s="27"/>
      <c r="ED879" s="27"/>
      <c r="EE879" s="27"/>
      <c r="EF879" s="27"/>
      <c r="EG879" s="27"/>
      <c r="EH879" s="27"/>
      <c r="EI879" s="27"/>
      <c r="EJ879" s="27"/>
      <c r="EK879" s="27"/>
      <c r="EL879" s="27"/>
      <c r="EM879" s="27"/>
      <c r="EN879" s="27"/>
      <c r="EO879" s="27"/>
      <c r="EP879" s="27"/>
      <c r="EQ879" s="27"/>
      <c r="ER879" s="27"/>
      <c r="ES879" s="27"/>
      <c r="ET879" s="27"/>
      <c r="EU879" s="27"/>
      <c r="EV879" s="27"/>
      <c r="EW879" s="27"/>
      <c r="EX879" s="27"/>
      <c r="EY879" s="27"/>
      <c r="EZ879" s="27"/>
      <c r="FA879" s="27"/>
      <c r="FB879" s="27"/>
      <c r="FC879" s="27"/>
      <c r="FD879" s="27"/>
      <c r="FE879" s="27"/>
    </row>
    <row r="880" spans="1:161" s="31" customFormat="1">
      <c r="A880" s="136"/>
      <c r="B880" s="81" t="s">
        <v>20</v>
      </c>
      <c r="C880" s="82"/>
      <c r="D880" s="84">
        <v>4</v>
      </c>
      <c r="E880" s="139">
        <v>4</v>
      </c>
      <c r="F880" s="137"/>
      <c r="G880" s="84"/>
      <c r="H880" s="84"/>
      <c r="I880" s="83"/>
      <c r="J880" s="132"/>
      <c r="K880" s="89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  <c r="AA880" s="72"/>
      <c r="AB880" s="72"/>
      <c r="AC880" s="72"/>
      <c r="AD880" s="72"/>
      <c r="AE880" s="72"/>
      <c r="AF880" s="72"/>
      <c r="AG880" s="72"/>
      <c r="AH880" s="72"/>
      <c r="AI880" s="72"/>
      <c r="AJ880" s="72"/>
      <c r="AK880" s="72"/>
      <c r="AL880" s="72"/>
      <c r="AM880" s="72"/>
      <c r="AN880" s="72"/>
      <c r="AO880" s="72"/>
      <c r="AP880" s="72"/>
      <c r="AQ880" s="72"/>
      <c r="AR880" s="72"/>
      <c r="AS880" s="72"/>
      <c r="AT880" s="72"/>
      <c r="AU880" s="72"/>
      <c r="AV880" s="72"/>
      <c r="AW880" s="72"/>
      <c r="AX880" s="72"/>
      <c r="AY880" s="72"/>
      <c r="AZ880" s="72"/>
      <c r="BA880" s="72"/>
      <c r="BB880" s="72"/>
      <c r="BC880" s="72"/>
      <c r="BD880" s="72"/>
      <c r="BE880" s="72"/>
      <c r="BF880" s="72"/>
      <c r="BG880" s="72"/>
      <c r="BH880" s="72"/>
      <c r="BI880" s="72"/>
      <c r="BJ880" s="72"/>
      <c r="BK880" s="72"/>
      <c r="BL880" s="72"/>
      <c r="BM880" s="72"/>
      <c r="BN880" s="72"/>
      <c r="BO880" s="72"/>
      <c r="BP880" s="72"/>
      <c r="BQ880" s="72"/>
      <c r="BR880" s="72"/>
      <c r="BS880" s="72"/>
      <c r="BT880" s="72"/>
      <c r="BU880" s="72"/>
      <c r="BV880" s="72"/>
      <c r="BW880" s="72"/>
      <c r="BX880" s="72"/>
      <c r="BY880" s="72"/>
      <c r="BZ880" s="72"/>
      <c r="CA880" s="72"/>
      <c r="CB880" s="72"/>
      <c r="CC880" s="72"/>
      <c r="CD880" s="72"/>
      <c r="CE880" s="72"/>
      <c r="CF880" s="72"/>
      <c r="CG880" s="72"/>
      <c r="CH880" s="72"/>
      <c r="CI880" s="72"/>
      <c r="CJ880" s="72"/>
      <c r="CK880" s="72"/>
      <c r="CL880" s="72"/>
      <c r="CM880" s="72"/>
      <c r="CN880" s="72"/>
      <c r="CO880" s="72"/>
      <c r="CP880" s="72"/>
      <c r="CQ880" s="72"/>
      <c r="CR880" s="72"/>
      <c r="CS880" s="72"/>
      <c r="CT880" s="72"/>
      <c r="CU880" s="72"/>
      <c r="CV880" s="72"/>
      <c r="CW880" s="72"/>
      <c r="CX880" s="72"/>
      <c r="CY880" s="72"/>
      <c r="CZ880" s="72"/>
      <c r="DA880" s="72"/>
      <c r="DB880" s="72"/>
      <c r="DC880" s="72"/>
      <c r="DD880" s="72"/>
      <c r="DE880" s="72"/>
      <c r="DF880" s="72"/>
      <c r="DG880" s="72"/>
      <c r="DH880" s="72"/>
      <c r="DI880" s="72"/>
      <c r="DJ880" s="27"/>
      <c r="DK880" s="27"/>
      <c r="DL880" s="27"/>
      <c r="DM880" s="27"/>
      <c r="DN880" s="27"/>
      <c r="DO880" s="27"/>
      <c r="DP880" s="27"/>
      <c r="DQ880" s="27"/>
      <c r="DR880" s="27"/>
      <c r="DS880" s="27"/>
      <c r="DT880" s="27"/>
      <c r="DU880" s="27"/>
      <c r="DV880" s="27"/>
      <c r="DW880" s="27"/>
      <c r="DX880" s="27"/>
      <c r="DY880" s="27"/>
      <c r="DZ880" s="27"/>
      <c r="EA880" s="27"/>
      <c r="EB880" s="27"/>
      <c r="EC880" s="27"/>
      <c r="ED880" s="27"/>
      <c r="EE880" s="27"/>
      <c r="EF880" s="27"/>
      <c r="EG880" s="27"/>
      <c r="EH880" s="27"/>
      <c r="EI880" s="27"/>
      <c r="EJ880" s="27"/>
      <c r="EK880" s="27"/>
      <c r="EL880" s="27"/>
      <c r="EM880" s="27"/>
      <c r="EN880" s="27"/>
      <c r="EO880" s="27"/>
      <c r="EP880" s="27"/>
      <c r="EQ880" s="27"/>
      <c r="ER880" s="27"/>
      <c r="ES880" s="27"/>
      <c r="ET880" s="27"/>
      <c r="EU880" s="27"/>
      <c r="EV880" s="27"/>
      <c r="EW880" s="27"/>
      <c r="EX880" s="27"/>
      <c r="EY880" s="27"/>
      <c r="EZ880" s="27"/>
      <c r="FA880" s="27"/>
      <c r="FB880" s="27"/>
      <c r="FC880" s="27"/>
      <c r="FD880" s="27"/>
      <c r="FE880" s="27"/>
    </row>
    <row r="881" spans="1:161" s="31" customFormat="1">
      <c r="A881" s="136"/>
      <c r="B881" s="81" t="s">
        <v>19</v>
      </c>
      <c r="C881" s="82"/>
      <c r="D881" s="84">
        <v>1.1000000000000001</v>
      </c>
      <c r="E881" s="139">
        <v>1.1000000000000001</v>
      </c>
      <c r="F881" s="137"/>
      <c r="G881" s="84"/>
      <c r="H881" s="84"/>
      <c r="I881" s="83"/>
      <c r="J881" s="132"/>
      <c r="K881" s="89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  <c r="AA881" s="72"/>
      <c r="AB881" s="72"/>
      <c r="AC881" s="72"/>
      <c r="AD881" s="72"/>
      <c r="AE881" s="72"/>
      <c r="AF881" s="72"/>
      <c r="AG881" s="72"/>
      <c r="AH881" s="72"/>
      <c r="AI881" s="72"/>
      <c r="AJ881" s="72"/>
      <c r="AK881" s="72"/>
      <c r="AL881" s="72"/>
      <c r="AM881" s="72"/>
      <c r="AN881" s="72"/>
      <c r="AO881" s="72"/>
      <c r="AP881" s="72"/>
      <c r="AQ881" s="72"/>
      <c r="AR881" s="72"/>
      <c r="AS881" s="72"/>
      <c r="AT881" s="72"/>
      <c r="AU881" s="72"/>
      <c r="AV881" s="72"/>
      <c r="AW881" s="72"/>
      <c r="AX881" s="72"/>
      <c r="AY881" s="72"/>
      <c r="AZ881" s="72"/>
      <c r="BA881" s="72"/>
      <c r="BB881" s="72"/>
      <c r="BC881" s="72"/>
      <c r="BD881" s="72"/>
      <c r="BE881" s="72"/>
      <c r="BF881" s="72"/>
      <c r="BG881" s="72"/>
      <c r="BH881" s="72"/>
      <c r="BI881" s="72"/>
      <c r="BJ881" s="72"/>
      <c r="BK881" s="72"/>
      <c r="BL881" s="72"/>
      <c r="BM881" s="72"/>
      <c r="BN881" s="72"/>
      <c r="BO881" s="72"/>
      <c r="BP881" s="72"/>
      <c r="BQ881" s="72"/>
      <c r="BR881" s="72"/>
      <c r="BS881" s="72"/>
      <c r="BT881" s="72"/>
      <c r="BU881" s="72"/>
      <c r="BV881" s="72"/>
      <c r="BW881" s="72"/>
      <c r="BX881" s="72"/>
      <c r="BY881" s="72"/>
      <c r="BZ881" s="72"/>
      <c r="CA881" s="72"/>
      <c r="CB881" s="72"/>
      <c r="CC881" s="72"/>
      <c r="CD881" s="72"/>
      <c r="CE881" s="72"/>
      <c r="CF881" s="72"/>
      <c r="CG881" s="72"/>
      <c r="CH881" s="72"/>
      <c r="CI881" s="72"/>
      <c r="CJ881" s="72"/>
      <c r="CK881" s="72"/>
      <c r="CL881" s="72"/>
      <c r="CM881" s="72"/>
      <c r="CN881" s="72"/>
      <c r="CO881" s="72"/>
      <c r="CP881" s="72"/>
      <c r="CQ881" s="72"/>
      <c r="CR881" s="72"/>
      <c r="CS881" s="72"/>
      <c r="CT881" s="72"/>
      <c r="CU881" s="72"/>
      <c r="CV881" s="72"/>
      <c r="CW881" s="72"/>
      <c r="CX881" s="72"/>
      <c r="CY881" s="72"/>
      <c r="CZ881" s="72"/>
      <c r="DA881" s="72"/>
      <c r="DB881" s="72"/>
      <c r="DC881" s="72"/>
      <c r="DD881" s="72"/>
      <c r="DE881" s="72"/>
      <c r="DF881" s="72"/>
      <c r="DG881" s="72"/>
      <c r="DH881" s="72"/>
      <c r="DI881" s="72"/>
      <c r="DJ881" s="27"/>
      <c r="DK881" s="27"/>
      <c r="DL881" s="27"/>
      <c r="DM881" s="27"/>
      <c r="DN881" s="27"/>
      <c r="DO881" s="27"/>
      <c r="DP881" s="27"/>
      <c r="DQ881" s="27"/>
      <c r="DR881" s="27"/>
      <c r="DS881" s="27"/>
      <c r="DT881" s="27"/>
      <c r="DU881" s="27"/>
      <c r="DV881" s="27"/>
      <c r="DW881" s="27"/>
      <c r="DX881" s="27"/>
      <c r="DY881" s="27"/>
      <c r="DZ881" s="27"/>
      <c r="EA881" s="27"/>
      <c r="EB881" s="27"/>
      <c r="EC881" s="27"/>
      <c r="ED881" s="27"/>
      <c r="EE881" s="27"/>
      <c r="EF881" s="27"/>
      <c r="EG881" s="27"/>
      <c r="EH881" s="27"/>
      <c r="EI881" s="27"/>
      <c r="EJ881" s="27"/>
      <c r="EK881" s="27"/>
      <c r="EL881" s="27"/>
      <c r="EM881" s="27"/>
      <c r="EN881" s="27"/>
      <c r="EO881" s="27"/>
      <c r="EP881" s="27"/>
      <c r="EQ881" s="27"/>
      <c r="ER881" s="27"/>
      <c r="ES881" s="27"/>
      <c r="ET881" s="27"/>
      <c r="EU881" s="27"/>
      <c r="EV881" s="27"/>
      <c r="EW881" s="27"/>
      <c r="EX881" s="27"/>
      <c r="EY881" s="27"/>
      <c r="EZ881" s="27"/>
      <c r="FA881" s="27"/>
      <c r="FB881" s="27"/>
      <c r="FC881" s="27"/>
      <c r="FD881" s="27"/>
      <c r="FE881" s="27"/>
    </row>
    <row r="882" spans="1:161" s="26" customFormat="1">
      <c r="A882" s="136" t="s">
        <v>74</v>
      </c>
      <c r="B882" s="81"/>
      <c r="C882" s="147" t="s">
        <v>306</v>
      </c>
      <c r="D882" s="112"/>
      <c r="E882" s="111"/>
      <c r="F882" s="137">
        <v>0.12</v>
      </c>
      <c r="G882" s="84">
        <v>0.01</v>
      </c>
      <c r="H882" s="83">
        <v>10.199999999999999</v>
      </c>
      <c r="I882" s="137">
        <v>41.4</v>
      </c>
      <c r="J882" s="132" t="s">
        <v>163</v>
      </c>
      <c r="K882" s="89"/>
      <c r="L882" s="71"/>
      <c r="M882" s="71"/>
      <c r="N882" s="71"/>
      <c r="O882" s="71"/>
      <c r="P882" s="71"/>
      <c r="Q882" s="71"/>
      <c r="R882" s="71"/>
      <c r="S882" s="71"/>
      <c r="T882" s="71"/>
      <c r="U882" s="71"/>
      <c r="V882" s="71"/>
      <c r="W882" s="71"/>
      <c r="X882" s="71"/>
      <c r="Y882" s="71"/>
      <c r="Z882" s="71"/>
      <c r="AA882" s="71"/>
      <c r="AB882" s="71"/>
      <c r="AC882" s="71"/>
      <c r="AD882" s="71"/>
      <c r="AE882" s="71"/>
      <c r="AF882" s="71"/>
      <c r="AG882" s="71"/>
      <c r="AH882" s="71"/>
      <c r="AI882" s="71"/>
      <c r="AJ882" s="71"/>
      <c r="AK882" s="71"/>
      <c r="AL882" s="71"/>
      <c r="AM882" s="71"/>
      <c r="AN882" s="71"/>
      <c r="AO882" s="71"/>
      <c r="AP882" s="71"/>
      <c r="AQ882" s="71"/>
      <c r="AR882" s="71"/>
      <c r="AS882" s="71"/>
      <c r="AT882" s="71"/>
      <c r="AU882" s="71"/>
      <c r="AV882" s="71"/>
      <c r="AW882" s="71"/>
      <c r="AX882" s="71"/>
      <c r="AY882" s="71"/>
      <c r="AZ882" s="71"/>
      <c r="BA882" s="71"/>
      <c r="BB882" s="71"/>
      <c r="BC882" s="71"/>
      <c r="BD882" s="71"/>
      <c r="BE882" s="71"/>
      <c r="BF882" s="71"/>
      <c r="BG882" s="71"/>
      <c r="BH882" s="71"/>
      <c r="BI882" s="71"/>
      <c r="BJ882" s="71"/>
      <c r="BK882" s="71"/>
      <c r="BL882" s="71"/>
      <c r="BM882" s="71"/>
      <c r="BN882" s="71"/>
      <c r="BO882" s="71"/>
      <c r="BP882" s="71"/>
      <c r="BQ882" s="71"/>
      <c r="BR882" s="71"/>
      <c r="BS882" s="71"/>
      <c r="BT882" s="71"/>
      <c r="BU882" s="71"/>
      <c r="BV882" s="71"/>
      <c r="BW882" s="71"/>
      <c r="BX882" s="71"/>
      <c r="BY882" s="71"/>
      <c r="BZ882" s="71"/>
      <c r="CA882" s="71"/>
      <c r="CB882" s="71"/>
      <c r="CC882" s="71"/>
      <c r="CD882" s="71"/>
      <c r="CE882" s="71"/>
      <c r="CF882" s="71"/>
      <c r="CG882" s="71"/>
      <c r="CH882" s="71"/>
      <c r="CI882" s="71"/>
      <c r="CJ882" s="71"/>
      <c r="CK882" s="71"/>
      <c r="CL882" s="71"/>
      <c r="CM882" s="71"/>
      <c r="CN882" s="71"/>
      <c r="CO882" s="71"/>
      <c r="CP882" s="71"/>
      <c r="CQ882" s="71"/>
      <c r="CR882" s="71"/>
      <c r="CS882" s="71"/>
      <c r="CT882" s="71"/>
      <c r="CU882" s="71"/>
      <c r="CV882" s="71"/>
      <c r="CW882" s="71"/>
      <c r="CX882" s="71"/>
      <c r="CY882" s="71"/>
      <c r="CZ882" s="71"/>
      <c r="DA882" s="71"/>
      <c r="DB882" s="71"/>
      <c r="DC882" s="71"/>
      <c r="DD882" s="71"/>
      <c r="DE882" s="71"/>
      <c r="DF882" s="71"/>
      <c r="DG882" s="71"/>
      <c r="DH882" s="71"/>
      <c r="DI882" s="71"/>
    </row>
    <row r="883" spans="1:161" s="26" customFormat="1">
      <c r="A883" s="136"/>
      <c r="B883" s="81" t="s">
        <v>59</v>
      </c>
      <c r="C883" s="147"/>
      <c r="D883" s="87">
        <v>0.35</v>
      </c>
      <c r="E883" s="82">
        <v>0.35</v>
      </c>
      <c r="F883" s="137"/>
      <c r="G883" s="84"/>
      <c r="H883" s="83"/>
      <c r="I883" s="137"/>
      <c r="J883" s="132"/>
      <c r="K883" s="89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71"/>
      <c r="AA883" s="71"/>
      <c r="AB883" s="71"/>
      <c r="AC883" s="71"/>
      <c r="AD883" s="71"/>
      <c r="AE883" s="71"/>
      <c r="AF883" s="71"/>
      <c r="AG883" s="71"/>
      <c r="AH883" s="71"/>
      <c r="AI883" s="71"/>
      <c r="AJ883" s="71"/>
      <c r="AK883" s="71"/>
      <c r="AL883" s="71"/>
      <c r="AM883" s="71"/>
      <c r="AN883" s="71"/>
      <c r="AO883" s="71"/>
      <c r="AP883" s="71"/>
      <c r="AQ883" s="71"/>
      <c r="AR883" s="71"/>
      <c r="AS883" s="71"/>
      <c r="AT883" s="71"/>
      <c r="AU883" s="71"/>
      <c r="AV883" s="71"/>
      <c r="AW883" s="71"/>
      <c r="AX883" s="71"/>
      <c r="AY883" s="71"/>
      <c r="AZ883" s="71"/>
      <c r="BA883" s="71"/>
      <c r="BB883" s="71"/>
      <c r="BC883" s="71"/>
      <c r="BD883" s="71"/>
      <c r="BE883" s="71"/>
      <c r="BF883" s="71"/>
      <c r="BG883" s="71"/>
      <c r="BH883" s="71"/>
      <c r="BI883" s="71"/>
      <c r="BJ883" s="71"/>
      <c r="BK883" s="71"/>
      <c r="BL883" s="71"/>
      <c r="BM883" s="71"/>
      <c r="BN883" s="71"/>
      <c r="BO883" s="71"/>
      <c r="BP883" s="71"/>
      <c r="BQ883" s="71"/>
      <c r="BR883" s="71"/>
      <c r="BS883" s="71"/>
      <c r="BT883" s="71"/>
      <c r="BU883" s="71"/>
      <c r="BV883" s="71"/>
      <c r="BW883" s="71"/>
      <c r="BX883" s="71"/>
      <c r="BY883" s="71"/>
      <c r="BZ883" s="71"/>
      <c r="CA883" s="71"/>
      <c r="CB883" s="71"/>
      <c r="CC883" s="71"/>
      <c r="CD883" s="71"/>
      <c r="CE883" s="71"/>
      <c r="CF883" s="71"/>
      <c r="CG883" s="71"/>
      <c r="CH883" s="71"/>
      <c r="CI883" s="71"/>
      <c r="CJ883" s="71"/>
      <c r="CK883" s="71"/>
      <c r="CL883" s="71"/>
      <c r="CM883" s="71"/>
      <c r="CN883" s="71"/>
      <c r="CO883" s="71"/>
      <c r="CP883" s="71"/>
      <c r="CQ883" s="71"/>
      <c r="CR883" s="71"/>
      <c r="CS883" s="71"/>
      <c r="CT883" s="71"/>
      <c r="CU883" s="71"/>
      <c r="CV883" s="71"/>
      <c r="CW883" s="71"/>
      <c r="CX883" s="71"/>
      <c r="CY883" s="71"/>
      <c r="CZ883" s="71"/>
      <c r="DA883" s="71"/>
      <c r="DB883" s="71"/>
      <c r="DC883" s="71"/>
      <c r="DD883" s="71"/>
      <c r="DE883" s="71"/>
      <c r="DF883" s="71"/>
      <c r="DG883" s="71"/>
      <c r="DH883" s="71"/>
      <c r="DI883" s="71"/>
    </row>
    <row r="884" spans="1:161" s="26" customFormat="1">
      <c r="A884" s="136"/>
      <c r="B884" s="81" t="s">
        <v>18</v>
      </c>
      <c r="C884" s="147"/>
      <c r="D884" s="87">
        <v>5</v>
      </c>
      <c r="E884" s="82">
        <v>5</v>
      </c>
      <c r="F884" s="137"/>
      <c r="G884" s="84"/>
      <c r="H884" s="137"/>
      <c r="I884" s="137"/>
      <c r="J884" s="132"/>
      <c r="K884" s="89"/>
      <c r="L884" s="71"/>
      <c r="M884" s="71"/>
      <c r="N884" s="71"/>
      <c r="O884" s="71"/>
      <c r="P884" s="71"/>
      <c r="Q884" s="71"/>
      <c r="R884" s="71"/>
      <c r="S884" s="71"/>
      <c r="T884" s="71"/>
      <c r="U884" s="71"/>
      <c r="V884" s="71"/>
      <c r="W884" s="71"/>
      <c r="X884" s="71"/>
      <c r="Y884" s="71"/>
      <c r="Z884" s="71"/>
      <c r="AA884" s="71"/>
      <c r="AB884" s="71"/>
      <c r="AC884" s="71"/>
      <c r="AD884" s="71"/>
      <c r="AE884" s="71"/>
      <c r="AF884" s="71"/>
      <c r="AG884" s="71"/>
      <c r="AH884" s="71"/>
      <c r="AI884" s="71"/>
      <c r="AJ884" s="71"/>
      <c r="AK884" s="71"/>
      <c r="AL884" s="71"/>
      <c r="AM884" s="71"/>
      <c r="AN884" s="71"/>
      <c r="AO884" s="71"/>
      <c r="AP884" s="71"/>
      <c r="AQ884" s="71"/>
      <c r="AR884" s="71"/>
      <c r="AS884" s="71"/>
      <c r="AT884" s="71"/>
      <c r="AU884" s="71"/>
      <c r="AV884" s="71"/>
      <c r="AW884" s="71"/>
      <c r="AX884" s="71"/>
      <c r="AY884" s="71"/>
      <c r="AZ884" s="71"/>
      <c r="BA884" s="71"/>
      <c r="BB884" s="71"/>
      <c r="BC884" s="71"/>
      <c r="BD884" s="71"/>
      <c r="BE884" s="71"/>
      <c r="BF884" s="71"/>
      <c r="BG884" s="71"/>
      <c r="BH884" s="71"/>
      <c r="BI884" s="71"/>
      <c r="BJ884" s="71"/>
      <c r="BK884" s="71"/>
      <c r="BL884" s="71"/>
      <c r="BM884" s="71"/>
      <c r="BN884" s="71"/>
      <c r="BO884" s="71"/>
      <c r="BP884" s="71"/>
      <c r="BQ884" s="71"/>
      <c r="BR884" s="71"/>
      <c r="BS884" s="71"/>
      <c r="BT884" s="71"/>
      <c r="BU884" s="71"/>
      <c r="BV884" s="71"/>
      <c r="BW884" s="71"/>
      <c r="BX884" s="71"/>
      <c r="BY884" s="71"/>
      <c r="BZ884" s="71"/>
      <c r="CA884" s="71"/>
      <c r="CB884" s="71"/>
      <c r="CC884" s="71"/>
      <c r="CD884" s="71"/>
      <c r="CE884" s="71"/>
      <c r="CF884" s="71"/>
      <c r="CG884" s="71"/>
      <c r="CH884" s="71"/>
      <c r="CI884" s="71"/>
      <c r="CJ884" s="71"/>
      <c r="CK884" s="71"/>
      <c r="CL884" s="71"/>
      <c r="CM884" s="71"/>
      <c r="CN884" s="71"/>
      <c r="CO884" s="71"/>
      <c r="CP884" s="71"/>
      <c r="CQ884" s="71"/>
      <c r="CR884" s="71"/>
      <c r="CS884" s="71"/>
      <c r="CT884" s="71"/>
      <c r="CU884" s="71"/>
      <c r="CV884" s="71"/>
      <c r="CW884" s="71"/>
      <c r="CX884" s="71"/>
      <c r="CY884" s="71"/>
      <c r="CZ884" s="71"/>
      <c r="DA884" s="71"/>
      <c r="DB884" s="71"/>
      <c r="DC884" s="71"/>
      <c r="DD884" s="71"/>
      <c r="DE884" s="71"/>
      <c r="DF884" s="71"/>
      <c r="DG884" s="71"/>
      <c r="DH884" s="71"/>
      <c r="DI884" s="71"/>
    </row>
    <row r="885" spans="1:161" s="26" customFormat="1">
      <c r="A885" s="136"/>
      <c r="B885" s="81" t="s">
        <v>75</v>
      </c>
      <c r="C885" s="147"/>
      <c r="D885" s="198">
        <v>5.0999999999999996</v>
      </c>
      <c r="E885" s="82">
        <v>5</v>
      </c>
      <c r="F885" s="84"/>
      <c r="G885" s="83"/>
      <c r="H885" s="84"/>
      <c r="I885" s="83"/>
      <c r="J885" s="132"/>
      <c r="K885" s="89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  <c r="X885" s="71"/>
      <c r="Y885" s="71"/>
      <c r="Z885" s="71"/>
      <c r="AA885" s="71"/>
      <c r="AB885" s="71"/>
      <c r="AC885" s="71"/>
      <c r="AD885" s="71"/>
      <c r="AE885" s="71"/>
      <c r="AF885" s="71"/>
      <c r="AG885" s="71"/>
      <c r="AH885" s="71"/>
      <c r="AI885" s="71"/>
      <c r="AJ885" s="71"/>
      <c r="AK885" s="71"/>
      <c r="AL885" s="71"/>
      <c r="AM885" s="71"/>
      <c r="AN885" s="71"/>
      <c r="AO885" s="71"/>
      <c r="AP885" s="71"/>
      <c r="AQ885" s="71"/>
      <c r="AR885" s="71"/>
      <c r="AS885" s="71"/>
      <c r="AT885" s="71"/>
      <c r="AU885" s="71"/>
      <c r="AV885" s="71"/>
      <c r="AW885" s="71"/>
      <c r="AX885" s="71"/>
      <c r="AY885" s="71"/>
      <c r="AZ885" s="71"/>
      <c r="BA885" s="71"/>
      <c r="BB885" s="71"/>
      <c r="BC885" s="71"/>
      <c r="BD885" s="71"/>
      <c r="BE885" s="71"/>
      <c r="BF885" s="71"/>
      <c r="BG885" s="71"/>
      <c r="BH885" s="71"/>
      <c r="BI885" s="71"/>
      <c r="BJ885" s="71"/>
      <c r="BK885" s="71"/>
      <c r="BL885" s="71"/>
      <c r="BM885" s="71"/>
      <c r="BN885" s="71"/>
      <c r="BO885" s="71"/>
      <c r="BP885" s="71"/>
      <c r="BQ885" s="71"/>
      <c r="BR885" s="71"/>
      <c r="BS885" s="71"/>
      <c r="BT885" s="71"/>
      <c r="BU885" s="71"/>
      <c r="BV885" s="71"/>
      <c r="BW885" s="71"/>
      <c r="BX885" s="71"/>
      <c r="BY885" s="71"/>
      <c r="BZ885" s="71"/>
      <c r="CA885" s="71"/>
      <c r="CB885" s="71"/>
      <c r="CC885" s="71"/>
      <c r="CD885" s="71"/>
      <c r="CE885" s="71"/>
      <c r="CF885" s="71"/>
      <c r="CG885" s="71"/>
      <c r="CH885" s="71"/>
      <c r="CI885" s="71"/>
      <c r="CJ885" s="71"/>
      <c r="CK885" s="71"/>
      <c r="CL885" s="71"/>
      <c r="CM885" s="71"/>
      <c r="CN885" s="71"/>
      <c r="CO885" s="71"/>
      <c r="CP885" s="71"/>
      <c r="CQ885" s="71"/>
      <c r="CR885" s="71"/>
      <c r="CS885" s="71"/>
      <c r="CT885" s="71"/>
      <c r="CU885" s="71"/>
      <c r="CV885" s="71"/>
      <c r="CW885" s="71"/>
      <c r="CX885" s="71"/>
      <c r="CY885" s="71"/>
      <c r="CZ885" s="71"/>
      <c r="DA885" s="71"/>
      <c r="DB885" s="71"/>
      <c r="DC885" s="71"/>
      <c r="DD885" s="71"/>
      <c r="DE885" s="71"/>
      <c r="DF885" s="71"/>
      <c r="DG885" s="71"/>
      <c r="DH885" s="71"/>
      <c r="DI885" s="71"/>
    </row>
    <row r="886" spans="1:161" s="26" customFormat="1">
      <c r="A886" s="136"/>
      <c r="B886" s="81" t="s">
        <v>17</v>
      </c>
      <c r="C886" s="147"/>
      <c r="D886" s="111">
        <v>180</v>
      </c>
      <c r="E886" s="111">
        <v>180</v>
      </c>
      <c r="F886" s="84"/>
      <c r="G886" s="83"/>
      <c r="H886" s="84"/>
      <c r="I886" s="83"/>
      <c r="J886" s="132"/>
      <c r="K886" s="89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  <c r="X886" s="71"/>
      <c r="Y886" s="71"/>
      <c r="Z886" s="71"/>
      <c r="AA886" s="71"/>
      <c r="AB886" s="71"/>
      <c r="AC886" s="71"/>
      <c r="AD886" s="71"/>
      <c r="AE886" s="71"/>
      <c r="AF886" s="71"/>
      <c r="AG886" s="71"/>
      <c r="AH886" s="71"/>
      <c r="AI886" s="71"/>
      <c r="AJ886" s="71"/>
      <c r="AK886" s="71"/>
      <c r="AL886" s="71"/>
      <c r="AM886" s="71"/>
      <c r="AN886" s="71"/>
      <c r="AO886" s="71"/>
      <c r="AP886" s="71"/>
      <c r="AQ886" s="71"/>
      <c r="AR886" s="71"/>
      <c r="AS886" s="71"/>
      <c r="AT886" s="71"/>
      <c r="AU886" s="71"/>
      <c r="AV886" s="71"/>
      <c r="AW886" s="71"/>
      <c r="AX886" s="71"/>
      <c r="AY886" s="71"/>
      <c r="AZ886" s="71"/>
      <c r="BA886" s="71"/>
      <c r="BB886" s="71"/>
      <c r="BC886" s="71"/>
      <c r="BD886" s="71"/>
      <c r="BE886" s="71"/>
      <c r="BF886" s="71"/>
      <c r="BG886" s="71"/>
      <c r="BH886" s="71"/>
      <c r="BI886" s="71"/>
      <c r="BJ886" s="71"/>
      <c r="BK886" s="71"/>
      <c r="BL886" s="71"/>
      <c r="BM886" s="71"/>
      <c r="BN886" s="71"/>
      <c r="BO886" s="71"/>
      <c r="BP886" s="71"/>
      <c r="BQ886" s="71"/>
      <c r="BR886" s="71"/>
      <c r="BS886" s="71"/>
      <c r="BT886" s="71"/>
      <c r="BU886" s="71"/>
      <c r="BV886" s="71"/>
      <c r="BW886" s="71"/>
      <c r="BX886" s="71"/>
      <c r="BY886" s="71"/>
      <c r="BZ886" s="71"/>
      <c r="CA886" s="71"/>
      <c r="CB886" s="71"/>
      <c r="CC886" s="71"/>
      <c r="CD886" s="71"/>
      <c r="CE886" s="71"/>
      <c r="CF886" s="71"/>
      <c r="CG886" s="71"/>
      <c r="CH886" s="71"/>
      <c r="CI886" s="71"/>
      <c r="CJ886" s="71"/>
      <c r="CK886" s="71"/>
      <c r="CL886" s="71"/>
      <c r="CM886" s="71"/>
      <c r="CN886" s="71"/>
      <c r="CO886" s="71"/>
      <c r="CP886" s="71"/>
      <c r="CQ886" s="71"/>
      <c r="CR886" s="71"/>
      <c r="CS886" s="71"/>
      <c r="CT886" s="71"/>
      <c r="CU886" s="71"/>
      <c r="CV886" s="71"/>
      <c r="CW886" s="71"/>
      <c r="CX886" s="71"/>
      <c r="CY886" s="71"/>
      <c r="CZ886" s="71"/>
      <c r="DA886" s="71"/>
      <c r="DB886" s="71"/>
      <c r="DC886" s="71"/>
      <c r="DD886" s="71"/>
      <c r="DE886" s="71"/>
      <c r="DF886" s="71"/>
      <c r="DG886" s="71"/>
      <c r="DH886" s="71"/>
      <c r="DI886" s="71"/>
    </row>
    <row r="887" spans="1:161" ht="15.75" thickBot="1">
      <c r="A887" s="136" t="s">
        <v>38</v>
      </c>
      <c r="C887" s="82">
        <v>20</v>
      </c>
      <c r="D887" s="84">
        <v>20</v>
      </c>
      <c r="E887" s="84">
        <v>20</v>
      </c>
      <c r="F887" s="84">
        <v>1.52</v>
      </c>
      <c r="G887" s="83">
        <v>0.16</v>
      </c>
      <c r="H887" s="84">
        <v>9.84</v>
      </c>
      <c r="I887" s="83">
        <v>47</v>
      </c>
      <c r="J887" s="132"/>
    </row>
    <row r="888" spans="1:161" ht="21" customHeight="1" thickBot="1">
      <c r="A888" s="149" t="s">
        <v>26</v>
      </c>
      <c r="B888" s="150"/>
      <c r="C888" s="151">
        <v>510</v>
      </c>
      <c r="D888" s="168"/>
      <c r="E888" s="133"/>
      <c r="F888" s="168">
        <f>SUM(F861:F887)</f>
        <v>16.64</v>
      </c>
      <c r="G888" s="168">
        <f t="shared" ref="G888:I888" si="16">SUM(G861:G887)</f>
        <v>17.200000000000003</v>
      </c>
      <c r="H888" s="168">
        <f t="shared" si="16"/>
        <v>81.64</v>
      </c>
      <c r="I888" s="168">
        <f t="shared" si="16"/>
        <v>544</v>
      </c>
      <c r="J888" s="135"/>
    </row>
    <row r="889" spans="1:161" ht="15" customHeight="1" thickBot="1">
      <c r="A889" s="149" t="s">
        <v>60</v>
      </c>
      <c r="B889" s="150"/>
      <c r="C889" s="151">
        <f>C818+C821+C859+C888</f>
        <v>1706.5</v>
      </c>
      <c r="D889" s="180"/>
      <c r="E889" s="133"/>
      <c r="F889" s="233">
        <f>F818+F821+F859+F888</f>
        <v>49.346666666666664</v>
      </c>
      <c r="G889" s="233">
        <f>G818+G821+G859+G888</f>
        <v>50.637666666666668</v>
      </c>
      <c r="H889" s="233">
        <f>H818+H821+H859+H888</f>
        <v>235.81166666666667</v>
      </c>
      <c r="I889" s="233">
        <f>I818+I821+I859+I888</f>
        <v>1615.1</v>
      </c>
      <c r="J889" s="235"/>
    </row>
    <row r="890" spans="1:161" ht="15" customHeight="1" thickBot="1">
      <c r="A890" s="149" t="s">
        <v>122</v>
      </c>
      <c r="B890" s="150"/>
      <c r="C890" s="133">
        <f>C104+C192+C280+C357+C438+C536+C618+C712+C796+C889</f>
        <v>16902</v>
      </c>
      <c r="D890" s="133"/>
      <c r="E890" s="133"/>
      <c r="F890" s="133">
        <f>F104+F192+F280+F357+F438+F536+F618+F712+F796+F889</f>
        <v>500.63099999999997</v>
      </c>
      <c r="G890" s="133">
        <f>G104+G192+G280+G357+G438+G536+G618+G712+G796+G889</f>
        <v>537.63199999999983</v>
      </c>
      <c r="H890" s="133">
        <f>H104+H192+H280+H357+H438+H536+H618+H712+H796+H889</f>
        <v>2365.098</v>
      </c>
      <c r="I890" s="133">
        <f>I104+I192+I280+I357+I438+I536+I618+I712+I796+I889</f>
        <v>16351.000000000002</v>
      </c>
      <c r="J890" s="235"/>
    </row>
    <row r="891" spans="1:161">
      <c r="A891" s="81" t="s">
        <v>123</v>
      </c>
      <c r="E891" s="81"/>
      <c r="F891" s="90"/>
      <c r="G891" s="90"/>
      <c r="H891" s="90"/>
      <c r="I891" s="90"/>
      <c r="J891" s="169"/>
    </row>
    <row r="892" spans="1:161">
      <c r="A892" s="475" t="s">
        <v>243</v>
      </c>
      <c r="B892" s="475"/>
      <c r="C892" s="475"/>
      <c r="D892" s="475"/>
      <c r="E892" s="475"/>
      <c r="F892" s="475"/>
      <c r="G892" s="475"/>
      <c r="H892" s="475"/>
      <c r="I892" s="475"/>
      <c r="J892" s="169"/>
    </row>
    <row r="893" spans="1:161">
      <c r="A893" s="474" t="s">
        <v>124</v>
      </c>
      <c r="B893" s="474"/>
      <c r="C893" s="474"/>
      <c r="D893" s="474"/>
      <c r="E893" s="474"/>
      <c r="F893" s="474"/>
      <c r="G893" s="474"/>
      <c r="H893" s="474"/>
      <c r="I893" s="474"/>
      <c r="J893" s="169"/>
    </row>
    <row r="894" spans="1:161">
      <c r="A894" s="474" t="s">
        <v>275</v>
      </c>
      <c r="B894" s="474"/>
      <c r="C894" s="474"/>
      <c r="D894" s="474"/>
      <c r="E894" s="474"/>
      <c r="F894" s="474"/>
      <c r="G894" s="474"/>
      <c r="H894" s="474"/>
      <c r="I894" s="474"/>
      <c r="J894" s="169"/>
    </row>
    <row r="895" spans="1:161">
      <c r="A895" s="474" t="s">
        <v>276</v>
      </c>
      <c r="B895" s="474"/>
      <c r="C895" s="474"/>
      <c r="D895" s="474"/>
      <c r="E895" s="474"/>
      <c r="F895" s="474"/>
      <c r="G895" s="474"/>
      <c r="H895" s="474"/>
      <c r="I895" s="474"/>
      <c r="J895" s="169"/>
    </row>
    <row r="896" spans="1:161">
      <c r="A896" s="474" t="s">
        <v>125</v>
      </c>
      <c r="B896" s="474"/>
      <c r="C896" s="474"/>
      <c r="D896" s="474"/>
      <c r="E896" s="474"/>
      <c r="F896" s="474"/>
      <c r="G896" s="474"/>
      <c r="H896" s="474"/>
      <c r="I896" s="474"/>
      <c r="J896" s="169"/>
    </row>
    <row r="897" spans="1:102">
      <c r="A897" s="474" t="s">
        <v>235</v>
      </c>
      <c r="B897" s="474"/>
      <c r="C897" s="474"/>
      <c r="D897" s="474"/>
      <c r="E897" s="474"/>
      <c r="F897" s="474"/>
      <c r="G897" s="474"/>
      <c r="H897" s="474"/>
      <c r="I897" s="474"/>
      <c r="J897" s="169"/>
    </row>
    <row r="898" spans="1:102">
      <c r="A898" s="474" t="s">
        <v>219</v>
      </c>
      <c r="B898" s="474"/>
      <c r="C898" s="474"/>
      <c r="D898" s="474"/>
      <c r="E898" s="474"/>
      <c r="F898" s="474"/>
      <c r="G898" s="474"/>
      <c r="H898" s="474"/>
      <c r="I898" s="474"/>
      <c r="J898" s="169"/>
    </row>
    <row r="899" spans="1:102">
      <c r="A899" s="474" t="s">
        <v>237</v>
      </c>
      <c r="B899" s="474"/>
      <c r="C899" s="474"/>
      <c r="D899" s="474"/>
      <c r="E899" s="474"/>
      <c r="F899" s="474"/>
      <c r="G899" s="474"/>
      <c r="H899" s="474"/>
      <c r="I899" s="474"/>
      <c r="J899" s="169"/>
    </row>
    <row r="900" spans="1:102">
      <c r="A900" s="474" t="s">
        <v>236</v>
      </c>
      <c r="B900" s="474"/>
      <c r="C900" s="474"/>
      <c r="D900" s="474"/>
      <c r="E900" s="474"/>
      <c r="F900" s="474"/>
      <c r="G900" s="474"/>
      <c r="H900" s="474"/>
      <c r="I900" s="474"/>
      <c r="J900" s="169"/>
    </row>
    <row r="901" spans="1:102">
      <c r="A901" s="474" t="s">
        <v>126</v>
      </c>
      <c r="B901" s="474"/>
      <c r="C901" s="474"/>
      <c r="D901" s="474"/>
      <c r="E901" s="474"/>
      <c r="F901" s="474"/>
      <c r="G901" s="474"/>
      <c r="H901" s="474"/>
      <c r="I901" s="474"/>
      <c r="J901" s="169"/>
    </row>
    <row r="902" spans="1:102">
      <c r="A902" s="474" t="s">
        <v>238</v>
      </c>
      <c r="B902" s="474"/>
      <c r="C902" s="474"/>
      <c r="D902" s="474"/>
      <c r="E902" s="474"/>
      <c r="F902" s="474"/>
      <c r="G902" s="474"/>
      <c r="H902" s="474"/>
      <c r="I902" s="474"/>
      <c r="J902" s="169"/>
    </row>
    <row r="903" spans="1:102">
      <c r="A903" s="474" t="s">
        <v>220</v>
      </c>
      <c r="B903" s="474"/>
      <c r="C903" s="474"/>
      <c r="D903" s="474"/>
      <c r="E903" s="474"/>
      <c r="F903" s="474"/>
      <c r="G903" s="474"/>
      <c r="H903" s="474"/>
      <c r="I903" s="474"/>
      <c r="J903" s="169"/>
    </row>
    <row r="904" spans="1:102">
      <c r="A904" s="474" t="s">
        <v>221</v>
      </c>
      <c r="B904" s="474"/>
      <c r="C904" s="474"/>
      <c r="D904" s="474"/>
      <c r="E904" s="474"/>
      <c r="F904" s="474"/>
      <c r="G904" s="474"/>
      <c r="H904" s="474"/>
      <c r="I904" s="474"/>
      <c r="J904" s="169"/>
    </row>
    <row r="905" spans="1:102">
      <c r="A905" s="475" t="s">
        <v>222</v>
      </c>
      <c r="B905" s="475"/>
      <c r="C905" s="475"/>
      <c r="D905" s="475"/>
      <c r="E905" s="475"/>
      <c r="F905" s="475"/>
      <c r="G905" s="475"/>
      <c r="H905" s="475"/>
      <c r="I905" s="475"/>
      <c r="J905" s="169"/>
    </row>
    <row r="906" spans="1:102">
      <c r="A906" s="475" t="s">
        <v>247</v>
      </c>
      <c r="B906" s="475"/>
      <c r="C906" s="475"/>
      <c r="D906" s="475"/>
      <c r="E906" s="475"/>
      <c r="F906" s="475"/>
      <c r="G906" s="475"/>
      <c r="H906" s="475"/>
      <c r="I906" s="475"/>
      <c r="J906" s="169"/>
    </row>
    <row r="907" spans="1:102">
      <c r="A907" s="474" t="s">
        <v>223</v>
      </c>
      <c r="B907" s="474"/>
      <c r="C907" s="474"/>
      <c r="D907" s="474"/>
      <c r="E907" s="474"/>
      <c r="F907" s="474"/>
      <c r="G907" s="474"/>
      <c r="H907" s="474"/>
      <c r="I907" s="474"/>
      <c r="J907" s="169"/>
    </row>
    <row r="908" spans="1:102">
      <c r="A908" s="474" t="s">
        <v>241</v>
      </c>
      <c r="B908" s="474"/>
      <c r="C908" s="474"/>
      <c r="D908" s="474"/>
      <c r="E908" s="474"/>
      <c r="F908" s="474"/>
      <c r="G908" s="474"/>
      <c r="H908" s="474"/>
      <c r="I908" s="474"/>
      <c r="J908" s="169"/>
    </row>
    <row r="909" spans="1:102">
      <c r="A909" s="474" t="s">
        <v>239</v>
      </c>
      <c r="B909" s="474"/>
      <c r="C909" s="474"/>
      <c r="D909" s="474"/>
      <c r="E909" s="474"/>
      <c r="F909" s="474"/>
      <c r="G909" s="474"/>
      <c r="H909" s="474"/>
      <c r="I909" s="474"/>
      <c r="J909" s="169"/>
    </row>
    <row r="910" spans="1:102">
      <c r="A910" s="474" t="s">
        <v>242</v>
      </c>
      <c r="B910" s="474"/>
      <c r="C910" s="474"/>
      <c r="D910" s="474"/>
      <c r="E910" s="474"/>
      <c r="F910" s="474"/>
      <c r="G910" s="474"/>
      <c r="H910" s="474"/>
      <c r="I910" s="474"/>
      <c r="J910" s="169"/>
    </row>
    <row r="911" spans="1:102">
      <c r="A911" s="474" t="s">
        <v>240</v>
      </c>
      <c r="B911" s="474"/>
      <c r="C911" s="474"/>
      <c r="D911" s="474"/>
      <c r="E911" s="474"/>
      <c r="F911" s="474"/>
      <c r="G911" s="474"/>
      <c r="H911" s="474"/>
      <c r="I911" s="474"/>
      <c r="J911" s="169"/>
    </row>
    <row r="912" spans="1:102">
      <c r="A912" s="474" t="s">
        <v>384</v>
      </c>
      <c r="B912" s="474"/>
      <c r="C912" s="474"/>
      <c r="D912" s="474"/>
      <c r="E912" s="474"/>
      <c r="F912" s="474"/>
      <c r="G912" s="474"/>
      <c r="H912" s="90"/>
      <c r="I912" s="90"/>
      <c r="J912" s="169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  <c r="AA912" s="76"/>
      <c r="AB912" s="76"/>
      <c r="AC912" s="76"/>
      <c r="AD912" s="76"/>
      <c r="AE912" s="76"/>
      <c r="AF912" s="76"/>
      <c r="AG912" s="76"/>
      <c r="AH912" s="76"/>
      <c r="AI912" s="76"/>
      <c r="AJ912" s="76"/>
      <c r="AK912" s="76"/>
      <c r="AL912" s="76"/>
      <c r="AM912" s="76"/>
      <c r="AN912" s="76"/>
      <c r="AO912" s="76"/>
      <c r="AP912" s="76"/>
      <c r="AQ912" s="76"/>
      <c r="AR912" s="76"/>
      <c r="AS912" s="76"/>
      <c r="AT912" s="76"/>
      <c r="AU912" s="76"/>
      <c r="AV912" s="76"/>
      <c r="AW912" s="76"/>
      <c r="AX912" s="76"/>
      <c r="AY912" s="76"/>
      <c r="AZ912" s="76"/>
      <c r="BA912" s="76"/>
      <c r="BB912" s="76"/>
      <c r="BC912" s="76"/>
      <c r="BD912" s="76"/>
      <c r="BE912" s="76"/>
      <c r="BF912" s="76"/>
      <c r="BG912" s="76"/>
      <c r="BH912" s="76"/>
      <c r="BI912" s="76"/>
      <c r="BJ912" s="76"/>
      <c r="BK912" s="76"/>
      <c r="BL912" s="76"/>
      <c r="BM912" s="76"/>
      <c r="BN912" s="76"/>
      <c r="BO912" s="76"/>
      <c r="BP912" s="76"/>
      <c r="BQ912" s="76"/>
      <c r="BR912" s="76"/>
      <c r="BS912" s="76"/>
      <c r="BT912" s="76"/>
      <c r="BU912" s="76"/>
      <c r="BV912" s="76"/>
      <c r="BW912" s="76"/>
      <c r="BX912" s="76"/>
      <c r="BY912" s="76"/>
      <c r="BZ912" s="76"/>
      <c r="CA912" s="76"/>
      <c r="CB912" s="76"/>
      <c r="CC912" s="76"/>
      <c r="CD912" s="76"/>
      <c r="CE912" s="76"/>
      <c r="CF912" s="76"/>
      <c r="CG912" s="76"/>
      <c r="CH912" s="76"/>
      <c r="CI912" s="76"/>
      <c r="CJ912" s="76"/>
      <c r="CK912" s="76"/>
      <c r="CL912" s="76"/>
      <c r="CM912" s="76"/>
      <c r="CN912" s="76"/>
      <c r="CO912" s="76"/>
      <c r="CP912" s="76"/>
      <c r="CQ912" s="76"/>
      <c r="CR912" s="76"/>
      <c r="CS912" s="76"/>
      <c r="CT912" s="76"/>
      <c r="CU912" s="76"/>
      <c r="CV912" s="76"/>
      <c r="CW912" s="76"/>
      <c r="CX912" s="76"/>
    </row>
    <row r="913" spans="1:10">
      <c r="A913" s="474" t="s">
        <v>127</v>
      </c>
      <c r="B913" s="474"/>
      <c r="C913" s="474"/>
      <c r="D913" s="474"/>
      <c r="E913" s="474"/>
      <c r="F913" s="474"/>
      <c r="G913" s="474"/>
      <c r="H913" s="474"/>
      <c r="I913" s="474"/>
      <c r="J913" s="169"/>
    </row>
    <row r="914" spans="1:10">
      <c r="A914" s="474" t="s">
        <v>128</v>
      </c>
      <c r="B914" s="474"/>
      <c r="C914" s="474"/>
      <c r="D914" s="474"/>
      <c r="E914" s="474"/>
      <c r="F914" s="474"/>
      <c r="G914" s="474"/>
      <c r="H914" s="474"/>
      <c r="I914" s="474"/>
      <c r="J914" s="169"/>
    </row>
    <row r="915" spans="1:10">
      <c r="A915" s="474" t="s">
        <v>129</v>
      </c>
      <c r="B915" s="474"/>
      <c r="C915" s="474"/>
      <c r="D915" s="474"/>
      <c r="E915" s="474"/>
      <c r="F915" s="474"/>
      <c r="G915" s="474"/>
      <c r="H915" s="474"/>
      <c r="I915" s="474"/>
      <c r="J915" s="169"/>
    </row>
    <row r="916" spans="1:10">
      <c r="A916" s="474" t="s">
        <v>130</v>
      </c>
      <c r="B916" s="474"/>
      <c r="C916" s="474"/>
      <c r="D916" s="474"/>
      <c r="E916" s="474"/>
      <c r="F916" s="474"/>
      <c r="G916" s="474"/>
      <c r="H916" s="474"/>
      <c r="I916" s="474"/>
      <c r="J916" s="169"/>
    </row>
    <row r="917" spans="1:10">
      <c r="A917" s="474" t="s">
        <v>131</v>
      </c>
      <c r="B917" s="474"/>
      <c r="C917" s="474"/>
      <c r="D917" s="474"/>
      <c r="E917" s="474"/>
      <c r="F917" s="474"/>
      <c r="G917" s="474"/>
      <c r="H917" s="474"/>
      <c r="I917" s="474"/>
      <c r="J917" s="169"/>
    </row>
    <row r="922" spans="1:10">
      <c r="E922" s="183"/>
    </row>
    <row r="923" spans="1:10">
      <c r="E923" s="183"/>
    </row>
  </sheetData>
  <mergeCells count="36">
    <mergeCell ref="A917:I917"/>
    <mergeCell ref="A913:I913"/>
    <mergeCell ref="A914:I914"/>
    <mergeCell ref="A915:I915"/>
    <mergeCell ref="A916:I916"/>
    <mergeCell ref="A912:G912"/>
    <mergeCell ref="A911:I911"/>
    <mergeCell ref="A902:I902"/>
    <mergeCell ref="A903:I903"/>
    <mergeCell ref="A904:I904"/>
    <mergeCell ref="A905:I905"/>
    <mergeCell ref="A906:I906"/>
    <mergeCell ref="A907:I907"/>
    <mergeCell ref="A908:I908"/>
    <mergeCell ref="A909:I909"/>
    <mergeCell ref="A910:I910"/>
    <mergeCell ref="A892:I892"/>
    <mergeCell ref="A893:I893"/>
    <mergeCell ref="A894:I894"/>
    <mergeCell ref="A895:I895"/>
    <mergeCell ref="A896:I896"/>
    <mergeCell ref="A897:I897"/>
    <mergeCell ref="A898:I898"/>
    <mergeCell ref="A899:I899"/>
    <mergeCell ref="A900:I900"/>
    <mergeCell ref="A901:I901"/>
    <mergeCell ref="F798:H798"/>
    <mergeCell ref="F6:H6"/>
    <mergeCell ref="F107:H107"/>
    <mergeCell ref="F283:H283"/>
    <mergeCell ref="F361:H361"/>
    <mergeCell ref="F441:H441"/>
    <mergeCell ref="F195:H195"/>
    <mergeCell ref="F539:H539"/>
    <mergeCell ref="F714:H714"/>
    <mergeCell ref="F620:H620"/>
  </mergeCells>
  <pageMargins left="0.25" right="0.25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3"/>
  <sheetViews>
    <sheetView tabSelected="1" topLeftCell="A262" workbookViewId="0">
      <selection activeCell="A276" sqref="A276:G305"/>
    </sheetView>
  </sheetViews>
  <sheetFormatPr defaultRowHeight="15"/>
  <cols>
    <col min="1" max="1" width="22.5703125" style="61" customWidth="1"/>
    <col min="2" max="2" width="10.28515625" style="62" customWidth="1"/>
    <col min="3" max="3" width="8.7109375" style="378" customWidth="1"/>
    <col min="4" max="4" width="7.140625" style="116" customWidth="1"/>
    <col min="5" max="5" width="6.5703125" style="116" customWidth="1"/>
    <col min="6" max="6" width="7" style="116" customWidth="1"/>
    <col min="7" max="7" width="8.5703125" style="116" customWidth="1"/>
    <col min="8" max="8" width="23.5703125" style="379" customWidth="1"/>
    <col min="9" max="14" width="9.140625" style="65"/>
    <col min="15" max="15" width="9.140625" style="302"/>
  </cols>
  <sheetData>
    <row r="1" spans="1:8" ht="17.25" customHeight="1">
      <c r="A1" s="61" t="s">
        <v>277</v>
      </c>
      <c r="C1" s="62"/>
      <c r="D1" s="63"/>
      <c r="E1" s="477" t="s">
        <v>281</v>
      </c>
      <c r="F1" s="477"/>
      <c r="G1" s="477"/>
      <c r="H1" s="301"/>
    </row>
    <row r="2" spans="1:8" ht="55.5" customHeight="1">
      <c r="A2" s="61" t="s">
        <v>297</v>
      </c>
      <c r="C2" s="62"/>
      <c r="D2" s="63"/>
      <c r="E2" s="478" t="s">
        <v>289</v>
      </c>
      <c r="F2" s="478"/>
      <c r="G2" s="478"/>
      <c r="H2" s="301"/>
    </row>
    <row r="3" spans="1:8">
      <c r="A3" s="64" t="s">
        <v>282</v>
      </c>
      <c r="B3" s="65"/>
      <c r="C3" s="66"/>
      <c r="D3" s="67"/>
      <c r="E3" s="479" t="s">
        <v>291</v>
      </c>
      <c r="F3" s="479"/>
      <c r="G3" s="479"/>
      <c r="H3" s="301"/>
    </row>
    <row r="4" spans="1:8">
      <c r="A4" s="64"/>
      <c r="B4" s="65"/>
      <c r="C4" s="66"/>
      <c r="D4" s="67"/>
      <c r="E4" s="479" t="s">
        <v>435</v>
      </c>
      <c r="F4" s="479"/>
      <c r="G4" s="479"/>
      <c r="H4" s="301"/>
    </row>
    <row r="5" spans="1:8">
      <c r="A5" s="65"/>
      <c r="B5" s="65"/>
      <c r="C5" s="117" t="s">
        <v>0</v>
      </c>
      <c r="D5" s="117"/>
      <c r="E5" s="117"/>
      <c r="F5" s="65"/>
      <c r="G5" s="65"/>
      <c r="H5" s="301"/>
    </row>
    <row r="6" spans="1:8" ht="31.5" customHeight="1">
      <c r="A6" s="65"/>
      <c r="B6" s="65"/>
      <c r="C6" s="68" t="s">
        <v>246</v>
      </c>
      <c r="D6" s="68"/>
      <c r="E6" s="68"/>
      <c r="F6" s="65"/>
      <c r="G6" s="65"/>
      <c r="H6" s="301"/>
    </row>
    <row r="7" spans="1:8">
      <c r="A7" s="65"/>
      <c r="B7" s="65"/>
      <c r="C7" s="68" t="s">
        <v>290</v>
      </c>
      <c r="D7" s="68"/>
      <c r="E7" s="68"/>
      <c r="F7" s="65"/>
      <c r="G7" s="65"/>
      <c r="H7" s="301"/>
    </row>
    <row r="8" spans="1:8" ht="22.5" customHeight="1">
      <c r="A8" s="65"/>
      <c r="B8" s="65" t="s">
        <v>356</v>
      </c>
      <c r="C8" s="65"/>
      <c r="D8" s="68"/>
      <c r="E8" s="68"/>
      <c r="F8" s="65"/>
      <c r="G8" s="65"/>
      <c r="H8" s="301"/>
    </row>
    <row r="9" spans="1:8" ht="31.5" customHeight="1" thickBot="1">
      <c r="A9" s="61" t="s">
        <v>2</v>
      </c>
      <c r="C9" s="303"/>
      <c r="H9" s="62"/>
    </row>
    <row r="10" spans="1:8" ht="31.5" customHeight="1">
      <c r="A10" s="484" t="s">
        <v>234</v>
      </c>
      <c r="B10" s="485"/>
      <c r="C10" s="486" t="s">
        <v>230</v>
      </c>
      <c r="D10" s="481" t="s">
        <v>231</v>
      </c>
      <c r="E10" s="482"/>
      <c r="F10" s="483"/>
      <c r="G10" s="304" t="s">
        <v>4</v>
      </c>
      <c r="H10" s="305" t="s">
        <v>232</v>
      </c>
    </row>
    <row r="11" spans="1:8" ht="31.5" customHeight="1" thickBot="1">
      <c r="A11" s="489" t="s">
        <v>233</v>
      </c>
      <c r="B11" s="490"/>
      <c r="C11" s="487"/>
      <c r="D11" s="306"/>
      <c r="E11" s="307"/>
      <c r="F11" s="308"/>
      <c r="G11" s="309" t="s">
        <v>6</v>
      </c>
      <c r="H11" s="310"/>
    </row>
    <row r="12" spans="1:8" ht="15.75" thickBot="1">
      <c r="A12" s="491"/>
      <c r="B12" s="492"/>
      <c r="C12" s="488"/>
      <c r="D12" s="311" t="s">
        <v>9</v>
      </c>
      <c r="E12" s="311" t="s">
        <v>10</v>
      </c>
      <c r="F12" s="312" t="s">
        <v>11</v>
      </c>
      <c r="G12" s="312" t="s">
        <v>12</v>
      </c>
      <c r="H12" s="313"/>
    </row>
    <row r="13" spans="1:8">
      <c r="A13" s="314"/>
      <c r="B13" s="315" t="s">
        <v>13</v>
      </c>
      <c r="C13" s="316"/>
      <c r="D13" s="317"/>
      <c r="E13" s="317"/>
      <c r="F13" s="318"/>
      <c r="G13" s="317"/>
      <c r="H13" s="305"/>
    </row>
    <row r="14" spans="1:8">
      <c r="A14" s="319" t="s">
        <v>172</v>
      </c>
      <c r="C14" s="320" t="s">
        <v>251</v>
      </c>
      <c r="D14" s="321">
        <v>7.5</v>
      </c>
      <c r="E14" s="317">
        <v>7.5</v>
      </c>
      <c r="F14" s="317">
        <v>18.399999999999999</v>
      </c>
      <c r="G14" s="321">
        <v>171.1</v>
      </c>
      <c r="H14" s="310" t="s">
        <v>56</v>
      </c>
    </row>
    <row r="15" spans="1:8">
      <c r="A15" s="322" t="s">
        <v>159</v>
      </c>
      <c r="B15" s="65"/>
      <c r="C15" s="323" t="s">
        <v>264</v>
      </c>
      <c r="D15" s="324">
        <v>0.05</v>
      </c>
      <c r="E15" s="325">
        <v>0.01</v>
      </c>
      <c r="F15" s="117">
        <v>4.42</v>
      </c>
      <c r="G15" s="325">
        <v>18</v>
      </c>
      <c r="H15" s="310" t="s">
        <v>257</v>
      </c>
    </row>
    <row r="16" spans="1:8" ht="15.75" thickBot="1">
      <c r="A16" s="319" t="s">
        <v>23</v>
      </c>
      <c r="C16" s="326" t="s">
        <v>157</v>
      </c>
      <c r="D16" s="327">
        <v>1.9</v>
      </c>
      <c r="E16" s="320">
        <v>4.4000000000000004</v>
      </c>
      <c r="F16" s="328">
        <v>13</v>
      </c>
      <c r="G16" s="320">
        <v>99</v>
      </c>
      <c r="H16" s="310" t="s">
        <v>24</v>
      </c>
    </row>
    <row r="17" spans="1:8" ht="15.75" thickBot="1">
      <c r="A17" s="114" t="s">
        <v>26</v>
      </c>
      <c r="B17" s="329"/>
      <c r="C17" s="330">
        <v>347</v>
      </c>
      <c r="D17" s="311">
        <f>SUM(D13:D16)</f>
        <v>9.4499999999999993</v>
      </c>
      <c r="E17" s="311">
        <f>SUM(E13:E16)</f>
        <v>11.91</v>
      </c>
      <c r="F17" s="311">
        <f>SUM(F13:F16)</f>
        <v>35.82</v>
      </c>
      <c r="G17" s="311">
        <f>SUM(G13:G16)</f>
        <v>288.10000000000002</v>
      </c>
      <c r="H17" s="313"/>
    </row>
    <row r="18" spans="1:8">
      <c r="A18" s="319" t="s">
        <v>27</v>
      </c>
      <c r="C18" s="320">
        <v>125</v>
      </c>
      <c r="D18" s="321">
        <v>0.6</v>
      </c>
      <c r="E18" s="317">
        <v>0.3</v>
      </c>
      <c r="F18" s="116">
        <v>13</v>
      </c>
      <c r="G18" s="317">
        <v>57</v>
      </c>
      <c r="H18" s="310" t="s">
        <v>272</v>
      </c>
    </row>
    <row r="19" spans="1:8" ht="15.75" thickBot="1">
      <c r="A19" s="319" t="s">
        <v>294</v>
      </c>
      <c r="C19" s="320"/>
      <c r="D19" s="321"/>
      <c r="E19" s="317"/>
      <c r="G19" s="317"/>
      <c r="H19" s="310"/>
    </row>
    <row r="20" spans="1:8" ht="15.75" thickBot="1">
      <c r="A20" s="114" t="s">
        <v>26</v>
      </c>
      <c r="B20" s="329"/>
      <c r="C20" s="330">
        <v>125</v>
      </c>
      <c r="D20" s="311">
        <f>SUM(D18)</f>
        <v>0.6</v>
      </c>
      <c r="E20" s="311">
        <f>SUM(E18)</f>
        <v>0.3</v>
      </c>
      <c r="F20" s="311">
        <f>SUM(F18)</f>
        <v>13</v>
      </c>
      <c r="G20" s="311">
        <f>SUM(G18)</f>
        <v>57</v>
      </c>
      <c r="H20" s="313"/>
    </row>
    <row r="21" spans="1:8" ht="15.75" thickBot="1">
      <c r="A21" s="314"/>
      <c r="B21" s="315"/>
      <c r="C21" s="316">
        <v>472</v>
      </c>
      <c r="D21" s="331">
        <f>D17+D20</f>
        <v>10.049999999999999</v>
      </c>
      <c r="E21" s="331">
        <f>E17+E20</f>
        <v>12.21</v>
      </c>
      <c r="F21" s="331">
        <f>F17+F20</f>
        <v>48.82</v>
      </c>
      <c r="G21" s="331">
        <f>G17+G20</f>
        <v>345.1</v>
      </c>
      <c r="H21" s="305"/>
    </row>
    <row r="22" spans="1:8">
      <c r="A22" s="314"/>
      <c r="B22" s="315" t="s">
        <v>28</v>
      </c>
      <c r="C22" s="316"/>
      <c r="D22" s="331"/>
      <c r="E22" s="332"/>
      <c r="F22" s="331"/>
      <c r="G22" s="332"/>
      <c r="H22" s="305"/>
    </row>
    <row r="23" spans="1:8">
      <c r="A23" s="333" t="s">
        <v>337</v>
      </c>
      <c r="B23" s="334"/>
      <c r="C23" s="335">
        <v>30</v>
      </c>
      <c r="D23" s="336">
        <v>0.42</v>
      </c>
      <c r="E23" s="317">
        <v>1.5</v>
      </c>
      <c r="F23" s="336">
        <v>2.7</v>
      </c>
      <c r="G23" s="321">
        <v>26</v>
      </c>
      <c r="H23" s="310" t="s">
        <v>338</v>
      </c>
    </row>
    <row r="24" spans="1:8" ht="25.5">
      <c r="A24" s="319" t="s">
        <v>372</v>
      </c>
      <c r="C24" s="320" t="s">
        <v>229</v>
      </c>
      <c r="D24" s="116">
        <v>3</v>
      </c>
      <c r="E24" s="317">
        <v>4.32</v>
      </c>
      <c r="F24" s="116">
        <v>11.34</v>
      </c>
      <c r="G24" s="321">
        <v>99</v>
      </c>
      <c r="H24" s="310" t="s">
        <v>209</v>
      </c>
    </row>
    <row r="25" spans="1:8">
      <c r="A25" s="319" t="s">
        <v>375</v>
      </c>
      <c r="C25" s="320">
        <v>50</v>
      </c>
      <c r="D25" s="320">
        <v>3.87</v>
      </c>
      <c r="E25" s="328">
        <v>5</v>
      </c>
      <c r="F25" s="320">
        <v>3.13</v>
      </c>
      <c r="G25" s="328">
        <v>73</v>
      </c>
      <c r="H25" s="310" t="s">
        <v>389</v>
      </c>
    </row>
    <row r="26" spans="1:8">
      <c r="A26" s="319" t="s">
        <v>250</v>
      </c>
      <c r="C26" s="320" t="s">
        <v>404</v>
      </c>
      <c r="D26" s="317">
        <v>5.5</v>
      </c>
      <c r="E26" s="317">
        <v>5</v>
      </c>
      <c r="F26" s="317">
        <v>32</v>
      </c>
      <c r="G26" s="317">
        <v>195</v>
      </c>
      <c r="H26" s="310" t="s">
        <v>273</v>
      </c>
    </row>
    <row r="27" spans="1:8">
      <c r="A27" s="319" t="s">
        <v>342</v>
      </c>
      <c r="C27" s="320">
        <v>150</v>
      </c>
      <c r="D27" s="321"/>
      <c r="E27" s="317"/>
      <c r="F27" s="116">
        <v>8.34</v>
      </c>
      <c r="G27" s="321">
        <v>33.340000000000003</v>
      </c>
      <c r="H27" s="310" t="s">
        <v>347</v>
      </c>
    </row>
    <row r="28" spans="1:8" ht="15.75" thickBot="1">
      <c r="A28" s="319" t="s">
        <v>46</v>
      </c>
      <c r="C28" s="320">
        <v>30</v>
      </c>
      <c r="D28" s="320">
        <v>1.5</v>
      </c>
      <c r="E28" s="328">
        <v>0.3</v>
      </c>
      <c r="F28" s="320">
        <v>14.3</v>
      </c>
      <c r="G28" s="328">
        <v>66</v>
      </c>
      <c r="H28" s="310"/>
    </row>
    <row r="29" spans="1:8" ht="15.75" thickBot="1">
      <c r="A29" s="114" t="s">
        <v>26</v>
      </c>
      <c r="B29" s="329"/>
      <c r="C29" s="311">
        <v>532.5</v>
      </c>
      <c r="D29" s="312">
        <f>SUM(D23:D28)</f>
        <v>14.29</v>
      </c>
      <c r="E29" s="312">
        <f t="shared" ref="E29:G29" si="0">SUM(E23:E28)</f>
        <v>16.12</v>
      </c>
      <c r="F29" s="312">
        <f t="shared" si="0"/>
        <v>71.81</v>
      </c>
      <c r="G29" s="312">
        <f t="shared" si="0"/>
        <v>492.34000000000003</v>
      </c>
      <c r="H29" s="337"/>
    </row>
    <row r="30" spans="1:8">
      <c r="A30" s="319"/>
      <c r="B30" s="62" t="s">
        <v>47</v>
      </c>
      <c r="C30" s="320"/>
      <c r="D30" s="321"/>
      <c r="E30" s="317"/>
      <c r="F30" s="318"/>
      <c r="H30" s="310"/>
    </row>
    <row r="31" spans="1:8">
      <c r="A31" s="319" t="s">
        <v>84</v>
      </c>
      <c r="C31" s="320">
        <v>40</v>
      </c>
      <c r="D31" s="317">
        <v>3.6</v>
      </c>
      <c r="E31" s="116">
        <v>4</v>
      </c>
      <c r="F31" s="317">
        <v>29</v>
      </c>
      <c r="G31" s="116">
        <v>167</v>
      </c>
      <c r="H31" s="310" t="s">
        <v>326</v>
      </c>
    </row>
    <row r="32" spans="1:8">
      <c r="A32" s="319" t="s">
        <v>82</v>
      </c>
      <c r="C32" s="323">
        <v>100</v>
      </c>
      <c r="D32" s="325">
        <v>3</v>
      </c>
      <c r="E32" s="325">
        <v>2.5</v>
      </c>
      <c r="F32" s="325">
        <v>4.5</v>
      </c>
      <c r="G32" s="325">
        <v>54.3</v>
      </c>
      <c r="H32" s="310" t="s">
        <v>158</v>
      </c>
    </row>
    <row r="33" spans="1:8">
      <c r="A33" s="319" t="s">
        <v>305</v>
      </c>
      <c r="C33" s="320" t="s">
        <v>376</v>
      </c>
      <c r="D33" s="116">
        <v>4.5</v>
      </c>
      <c r="E33" s="317">
        <v>7.6</v>
      </c>
      <c r="F33" s="116">
        <v>13</v>
      </c>
      <c r="G33" s="321">
        <v>138</v>
      </c>
      <c r="H33" s="310" t="s">
        <v>321</v>
      </c>
    </row>
    <row r="34" spans="1:8">
      <c r="A34" s="319" t="s">
        <v>324</v>
      </c>
      <c r="C34" s="320">
        <v>150</v>
      </c>
      <c r="D34" s="321">
        <v>0.5</v>
      </c>
      <c r="E34" s="317">
        <v>2.5000000000000001E-2</v>
      </c>
      <c r="F34" s="116">
        <v>12.5</v>
      </c>
      <c r="G34" s="317">
        <v>52.1</v>
      </c>
      <c r="H34" s="310" t="s">
        <v>325</v>
      </c>
    </row>
    <row r="35" spans="1:8" ht="31.5" customHeight="1" thickBot="1">
      <c r="A35" s="319" t="s">
        <v>38</v>
      </c>
      <c r="C35" s="320">
        <v>20</v>
      </c>
      <c r="D35" s="338">
        <v>1.6</v>
      </c>
      <c r="E35" s="339">
        <v>0.2</v>
      </c>
      <c r="F35" s="340">
        <v>9.8000000000000007</v>
      </c>
      <c r="G35" s="341">
        <v>47</v>
      </c>
      <c r="H35" s="310"/>
    </row>
    <row r="36" spans="1:8" ht="22.5" customHeight="1" thickBot="1">
      <c r="A36" s="342" t="s">
        <v>26</v>
      </c>
      <c r="B36" s="343"/>
      <c r="C36" s="344">
        <v>430</v>
      </c>
      <c r="D36" s="345">
        <f>SUM(D31:D35)</f>
        <v>13.2</v>
      </c>
      <c r="E36" s="345">
        <f>SUM(E31:E35)</f>
        <v>14.324999999999999</v>
      </c>
      <c r="F36" s="345">
        <f>SUM(F31:F35)</f>
        <v>68.8</v>
      </c>
      <c r="G36" s="345">
        <f>SUM(G31:G35)</f>
        <v>458.40000000000003</v>
      </c>
      <c r="H36" s="313"/>
    </row>
    <row r="37" spans="1:8" ht="24.75" customHeight="1" thickBot="1">
      <c r="A37" s="114" t="s">
        <v>60</v>
      </c>
      <c r="B37" s="329"/>
      <c r="C37" s="346">
        <f>C17+C20+C29+C36</f>
        <v>1434.5</v>
      </c>
      <c r="D37" s="346">
        <f>D17+D20+D29+D36</f>
        <v>37.539999999999992</v>
      </c>
      <c r="E37" s="346">
        <f>E17+E20+E29+E36</f>
        <v>42.655000000000001</v>
      </c>
      <c r="F37" s="346">
        <f>F17+F20+F29+F36</f>
        <v>189.43</v>
      </c>
      <c r="G37" s="346">
        <f>G17+G20+G29+G36</f>
        <v>1295.8400000000001</v>
      </c>
      <c r="H37" s="305"/>
    </row>
    <row r="38" spans="1:8" ht="22.5" customHeight="1" thickBot="1">
      <c r="A38" s="61" t="s">
        <v>61</v>
      </c>
      <c r="C38" s="303"/>
      <c r="H38" s="303"/>
    </row>
    <row r="39" spans="1:8" ht="31.5" customHeight="1">
      <c r="A39" s="484" t="s">
        <v>234</v>
      </c>
      <c r="B39" s="485"/>
      <c r="C39" s="486" t="s">
        <v>230</v>
      </c>
      <c r="D39" s="481" t="s">
        <v>231</v>
      </c>
      <c r="E39" s="482"/>
      <c r="F39" s="483"/>
      <c r="G39" s="304" t="s">
        <v>4</v>
      </c>
      <c r="H39" s="305" t="s">
        <v>232</v>
      </c>
    </row>
    <row r="40" spans="1:8" ht="15.75" thickBot="1">
      <c r="A40" s="489" t="s">
        <v>233</v>
      </c>
      <c r="B40" s="490"/>
      <c r="C40" s="487"/>
      <c r="D40" s="306"/>
      <c r="E40" s="307"/>
      <c r="F40" s="308"/>
      <c r="G40" s="309" t="s">
        <v>6</v>
      </c>
      <c r="H40" s="310"/>
    </row>
    <row r="41" spans="1:8" ht="15.75" thickBot="1">
      <c r="A41" s="491"/>
      <c r="B41" s="492"/>
      <c r="C41" s="488"/>
      <c r="D41" s="311" t="s">
        <v>9</v>
      </c>
      <c r="E41" s="311" t="s">
        <v>10</v>
      </c>
      <c r="F41" s="312" t="s">
        <v>11</v>
      </c>
      <c r="G41" s="312" t="s">
        <v>12</v>
      </c>
      <c r="H41" s="313"/>
    </row>
    <row r="42" spans="1:8">
      <c r="A42" s="314"/>
      <c r="B42" s="315" t="s">
        <v>13</v>
      </c>
      <c r="C42" s="316"/>
      <c r="D42" s="304"/>
      <c r="E42" s="331"/>
      <c r="F42" s="331"/>
      <c r="G42" s="304"/>
      <c r="H42" s="305"/>
    </row>
    <row r="43" spans="1:8">
      <c r="A43" s="319" t="s">
        <v>100</v>
      </c>
      <c r="C43" s="320" t="s">
        <v>251</v>
      </c>
      <c r="D43" s="321">
        <v>3.9</v>
      </c>
      <c r="E43" s="317">
        <v>4.3499999999999996</v>
      </c>
      <c r="F43" s="317">
        <v>19</v>
      </c>
      <c r="G43" s="321">
        <v>131</v>
      </c>
      <c r="H43" s="310" t="s">
        <v>188</v>
      </c>
    </row>
    <row r="44" spans="1:8">
      <c r="A44" s="319" t="s">
        <v>63</v>
      </c>
      <c r="C44" s="320">
        <v>160</v>
      </c>
      <c r="D44" s="321">
        <v>2.15</v>
      </c>
      <c r="E44" s="317">
        <v>2.29</v>
      </c>
      <c r="F44" s="317">
        <v>12.09</v>
      </c>
      <c r="G44" s="321">
        <v>65.16</v>
      </c>
      <c r="H44" s="310" t="s">
        <v>329</v>
      </c>
    </row>
    <row r="45" spans="1:8" ht="15.75" thickBot="1">
      <c r="A45" s="319" t="s">
        <v>160</v>
      </c>
      <c r="C45" s="326" t="s">
        <v>320</v>
      </c>
      <c r="D45" s="321">
        <v>3.5</v>
      </c>
      <c r="E45" s="317">
        <v>5.95</v>
      </c>
      <c r="F45" s="116">
        <v>12.9</v>
      </c>
      <c r="G45" s="321">
        <v>119.6</v>
      </c>
      <c r="H45" s="310" t="s">
        <v>161</v>
      </c>
    </row>
    <row r="46" spans="1:8" ht="15.75" thickBot="1">
      <c r="A46" s="114" t="s">
        <v>26</v>
      </c>
      <c r="B46" s="329"/>
      <c r="C46" s="330">
        <v>346</v>
      </c>
      <c r="D46" s="312">
        <f>SUM(D42:D45)</f>
        <v>9.5500000000000007</v>
      </c>
      <c r="E46" s="312">
        <v>12.33</v>
      </c>
      <c r="F46" s="312">
        <f>SUM(F42:F45)</f>
        <v>43.99</v>
      </c>
      <c r="G46" s="312">
        <f>SUM(G42:G45)</f>
        <v>315.76</v>
      </c>
      <c r="H46" s="313"/>
    </row>
    <row r="47" spans="1:8">
      <c r="A47" s="333" t="s">
        <v>385</v>
      </c>
      <c r="B47" s="334"/>
      <c r="C47" s="320">
        <v>125</v>
      </c>
      <c r="D47" s="321">
        <v>13</v>
      </c>
      <c r="E47" s="317"/>
      <c r="G47" s="317">
        <v>55</v>
      </c>
      <c r="H47" s="310"/>
    </row>
    <row r="48" spans="1:8" ht="15.75" thickBot="1">
      <c r="A48" s="333"/>
      <c r="B48" s="334"/>
      <c r="C48" s="320"/>
      <c r="D48" s="321"/>
      <c r="E48" s="317"/>
      <c r="F48" s="336"/>
      <c r="G48" s="317"/>
      <c r="H48" s="310"/>
    </row>
    <row r="49" spans="1:8" ht="15.75" thickBot="1">
      <c r="A49" s="114" t="s">
        <v>26</v>
      </c>
      <c r="B49" s="329"/>
      <c r="C49" s="330">
        <v>85</v>
      </c>
      <c r="D49" s="311">
        <f>SUM(D47)</f>
        <v>13</v>
      </c>
      <c r="E49" s="311">
        <f>SUM(E47)</f>
        <v>0</v>
      </c>
      <c r="F49" s="311">
        <f>SUM(F47)</f>
        <v>0</v>
      </c>
      <c r="G49" s="311">
        <f>SUM(G47)</f>
        <v>55</v>
      </c>
      <c r="H49" s="313"/>
    </row>
    <row r="50" spans="1:8" ht="15.75" thickBot="1">
      <c r="A50" s="314"/>
      <c r="B50" s="315"/>
      <c r="C50" s="316">
        <v>471</v>
      </c>
      <c r="D50" s="304">
        <f>D46+D49</f>
        <v>22.55</v>
      </c>
      <c r="E50" s="304">
        <f>E46+E49</f>
        <v>12.33</v>
      </c>
      <c r="F50" s="304">
        <f>F46+F49</f>
        <v>43.99</v>
      </c>
      <c r="G50" s="304">
        <f>G46+G49</f>
        <v>370.76</v>
      </c>
      <c r="H50" s="305"/>
    </row>
    <row r="51" spans="1:8">
      <c r="A51" s="314"/>
      <c r="B51" s="315" t="s">
        <v>28</v>
      </c>
      <c r="C51" s="347"/>
      <c r="D51" s="304"/>
      <c r="E51" s="304"/>
      <c r="F51" s="331"/>
      <c r="G51" s="304"/>
      <c r="H51" s="305"/>
    </row>
    <row r="52" spans="1:8">
      <c r="A52" s="333" t="s">
        <v>430</v>
      </c>
      <c r="C52" s="320">
        <v>30</v>
      </c>
      <c r="D52" s="116">
        <v>0.36</v>
      </c>
      <c r="E52" s="317">
        <v>1.5</v>
      </c>
      <c r="F52" s="116">
        <v>2.52</v>
      </c>
      <c r="G52" s="321">
        <v>25</v>
      </c>
      <c r="H52" s="310" t="s">
        <v>431</v>
      </c>
    </row>
    <row r="53" spans="1:8" ht="25.5">
      <c r="A53" s="319" t="s">
        <v>228</v>
      </c>
      <c r="C53" s="320" t="s">
        <v>208</v>
      </c>
      <c r="D53" s="321">
        <v>4.7</v>
      </c>
      <c r="E53" s="317">
        <v>3.9</v>
      </c>
      <c r="F53" s="116">
        <v>23</v>
      </c>
      <c r="G53" s="321">
        <v>146</v>
      </c>
      <c r="H53" s="310" t="s">
        <v>217</v>
      </c>
    </row>
    <row r="54" spans="1:8">
      <c r="A54" s="319" t="s">
        <v>367</v>
      </c>
      <c r="C54" s="320">
        <v>50</v>
      </c>
      <c r="D54" s="321">
        <v>4.4000000000000004</v>
      </c>
      <c r="E54" s="317">
        <v>8.3000000000000007</v>
      </c>
      <c r="F54" s="116">
        <v>2</v>
      </c>
      <c r="G54" s="317">
        <v>100</v>
      </c>
      <c r="H54" s="310" t="s">
        <v>393</v>
      </c>
    </row>
    <row r="55" spans="1:8">
      <c r="A55" s="319" t="s">
        <v>88</v>
      </c>
      <c r="C55" s="320">
        <v>110</v>
      </c>
      <c r="D55" s="116">
        <v>3.13</v>
      </c>
      <c r="E55" s="317">
        <v>3.76</v>
      </c>
      <c r="F55" s="116">
        <v>13.03</v>
      </c>
      <c r="G55" s="321">
        <v>131.15</v>
      </c>
      <c r="H55" s="310" t="s">
        <v>215</v>
      </c>
    </row>
    <row r="56" spans="1:8">
      <c r="A56" s="319" t="s">
        <v>426</v>
      </c>
      <c r="C56" s="320">
        <v>150</v>
      </c>
      <c r="D56" s="321">
        <v>0.1</v>
      </c>
      <c r="E56" s="317">
        <v>0.1</v>
      </c>
      <c r="F56" s="116">
        <v>10.199999999999999</v>
      </c>
      <c r="G56" s="317">
        <v>42.1</v>
      </c>
      <c r="H56" s="310" t="s">
        <v>427</v>
      </c>
    </row>
    <row r="57" spans="1:8" ht="15.75" thickBot="1">
      <c r="A57" s="319" t="s">
        <v>46</v>
      </c>
      <c r="C57" s="320">
        <v>30</v>
      </c>
      <c r="D57" s="320">
        <v>1.5</v>
      </c>
      <c r="E57" s="328">
        <v>0.3</v>
      </c>
      <c r="F57" s="320">
        <v>14.3</v>
      </c>
      <c r="G57" s="328">
        <v>66</v>
      </c>
      <c r="H57" s="310"/>
    </row>
    <row r="58" spans="1:8" ht="15.75" thickBot="1">
      <c r="A58" s="114" t="s">
        <v>26</v>
      </c>
      <c r="B58" s="329"/>
      <c r="C58" s="311">
        <v>535</v>
      </c>
      <c r="D58" s="312">
        <f>SUM(D52:D57)</f>
        <v>14.19</v>
      </c>
      <c r="E58" s="312">
        <f t="shared" ref="E58:G58" si="1">SUM(E52:E57)</f>
        <v>17.860000000000003</v>
      </c>
      <c r="F58" s="312">
        <f t="shared" si="1"/>
        <v>65.05</v>
      </c>
      <c r="G58" s="312">
        <f t="shared" si="1"/>
        <v>510.25</v>
      </c>
      <c r="H58" s="313"/>
    </row>
    <row r="59" spans="1:8">
      <c r="A59" s="319"/>
      <c r="B59" s="62" t="s">
        <v>47</v>
      </c>
      <c r="C59" s="326"/>
      <c r="D59" s="317"/>
      <c r="E59" s="317"/>
      <c r="F59" s="317"/>
      <c r="G59" s="321"/>
      <c r="H59" s="310"/>
    </row>
    <row r="60" spans="1:8">
      <c r="A60" s="319" t="s">
        <v>71</v>
      </c>
      <c r="C60" s="320">
        <v>10</v>
      </c>
      <c r="D60" s="317">
        <v>2.2000000000000002</v>
      </c>
      <c r="E60" s="116">
        <v>2.8</v>
      </c>
      <c r="F60" s="317">
        <v>20.5</v>
      </c>
      <c r="G60" s="116">
        <v>114</v>
      </c>
      <c r="H60" s="310"/>
    </row>
    <row r="61" spans="1:8">
      <c r="A61" s="319" t="s">
        <v>387</v>
      </c>
      <c r="C61" s="320"/>
      <c r="D61" s="321"/>
      <c r="H61" s="310"/>
    </row>
    <row r="62" spans="1:8">
      <c r="A62" s="319" t="s">
        <v>261</v>
      </c>
      <c r="C62" s="320">
        <v>100</v>
      </c>
      <c r="D62" s="116">
        <v>2.2999999999999998</v>
      </c>
      <c r="E62" s="317">
        <v>2.5</v>
      </c>
      <c r="F62" s="116">
        <v>3.6</v>
      </c>
      <c r="G62" s="317">
        <v>46</v>
      </c>
      <c r="H62" s="310" t="s">
        <v>262</v>
      </c>
    </row>
    <row r="63" spans="1:8" ht="25.5">
      <c r="A63" s="319" t="s">
        <v>405</v>
      </c>
      <c r="C63" s="320" t="s">
        <v>377</v>
      </c>
      <c r="D63" s="117">
        <v>5.82</v>
      </c>
      <c r="E63" s="325">
        <v>8.1</v>
      </c>
      <c r="F63" s="117">
        <v>15.53</v>
      </c>
      <c r="G63" s="325">
        <v>158</v>
      </c>
      <c r="H63" s="310" t="s">
        <v>328</v>
      </c>
    </row>
    <row r="64" spans="1:8" ht="23.25" customHeight="1">
      <c r="A64" s="319" t="s">
        <v>74</v>
      </c>
      <c r="C64" s="326" t="s">
        <v>316</v>
      </c>
      <c r="D64" s="321">
        <v>0.09</v>
      </c>
      <c r="E64" s="317">
        <v>0.01</v>
      </c>
      <c r="F64" s="116">
        <v>8.5</v>
      </c>
      <c r="G64" s="321">
        <v>34.5</v>
      </c>
      <c r="H64" s="310" t="s">
        <v>163</v>
      </c>
    </row>
    <row r="65" spans="1:8" ht="22.5" customHeight="1" thickBot="1">
      <c r="A65" s="319" t="s">
        <v>38</v>
      </c>
      <c r="C65" s="320">
        <v>20</v>
      </c>
      <c r="D65" s="338">
        <v>1.6</v>
      </c>
      <c r="E65" s="339">
        <v>0.2</v>
      </c>
      <c r="F65" s="340">
        <v>9.8000000000000007</v>
      </c>
      <c r="G65" s="341">
        <v>47</v>
      </c>
      <c r="H65" s="310"/>
    </row>
    <row r="66" spans="1:8" ht="22.5" customHeight="1" thickBot="1">
      <c r="A66" s="342" t="s">
        <v>26</v>
      </c>
      <c r="B66" s="343"/>
      <c r="C66" s="348">
        <v>398</v>
      </c>
      <c r="D66" s="345">
        <f>SUM(D60:D65)</f>
        <v>12.01</v>
      </c>
      <c r="E66" s="345">
        <f>SUM(E60:E65)</f>
        <v>13.609999999999998</v>
      </c>
      <c r="F66" s="345">
        <f>SUM(F60:F65)</f>
        <v>57.930000000000007</v>
      </c>
      <c r="G66" s="345">
        <f>SUM(G60:G65)</f>
        <v>399.5</v>
      </c>
      <c r="H66" s="313"/>
    </row>
    <row r="67" spans="1:8" ht="15.75" thickBot="1">
      <c r="A67" s="114" t="s">
        <v>60</v>
      </c>
      <c r="B67" s="329"/>
      <c r="C67" s="311">
        <f>C46+C49+C58+C66</f>
        <v>1364</v>
      </c>
      <c r="D67" s="349">
        <f>D46+D49+D58+D66</f>
        <v>48.75</v>
      </c>
      <c r="E67" s="349">
        <f>E46+E49+E58+E66</f>
        <v>43.800000000000004</v>
      </c>
      <c r="F67" s="349">
        <f>F46+F49+F58+F66</f>
        <v>166.97</v>
      </c>
      <c r="G67" s="349">
        <f>G46+G49+G58+G66</f>
        <v>1280.51</v>
      </c>
      <c r="H67" s="313"/>
    </row>
    <row r="68" spans="1:8" ht="22.5" customHeight="1" thickBot="1">
      <c r="A68" s="61" t="s">
        <v>76</v>
      </c>
      <c r="C68" s="303"/>
      <c r="H68" s="303"/>
    </row>
    <row r="69" spans="1:8" ht="31.5" customHeight="1">
      <c r="A69" s="484" t="s">
        <v>234</v>
      </c>
      <c r="B69" s="485"/>
      <c r="C69" s="486" t="s">
        <v>230</v>
      </c>
      <c r="D69" s="481" t="s">
        <v>231</v>
      </c>
      <c r="E69" s="482"/>
      <c r="F69" s="483"/>
      <c r="G69" s="304" t="s">
        <v>4</v>
      </c>
      <c r="H69" s="305" t="s">
        <v>232</v>
      </c>
    </row>
    <row r="70" spans="1:8" ht="15.75" thickBot="1">
      <c r="A70" s="489" t="s">
        <v>233</v>
      </c>
      <c r="B70" s="490"/>
      <c r="C70" s="487"/>
      <c r="D70" s="306"/>
      <c r="E70" s="307"/>
      <c r="F70" s="308"/>
      <c r="G70" s="309" t="s">
        <v>6</v>
      </c>
      <c r="H70" s="310"/>
    </row>
    <row r="71" spans="1:8" ht="15.75" thickBot="1">
      <c r="A71" s="491"/>
      <c r="B71" s="492"/>
      <c r="C71" s="488"/>
      <c r="D71" s="311" t="s">
        <v>9</v>
      </c>
      <c r="E71" s="311" t="s">
        <v>10</v>
      </c>
      <c r="F71" s="312" t="s">
        <v>11</v>
      </c>
      <c r="G71" s="312" t="s">
        <v>12</v>
      </c>
      <c r="H71" s="313"/>
    </row>
    <row r="72" spans="1:8">
      <c r="A72" s="314"/>
      <c r="B72" s="315" t="s">
        <v>13</v>
      </c>
      <c r="C72" s="316"/>
      <c r="D72" s="304"/>
      <c r="E72" s="331"/>
      <c r="F72" s="332"/>
      <c r="G72" s="331"/>
      <c r="H72" s="305"/>
    </row>
    <row r="73" spans="1:8" ht="25.5">
      <c r="A73" s="319" t="s">
        <v>173</v>
      </c>
      <c r="C73" s="320" t="s">
        <v>251</v>
      </c>
      <c r="D73" s="317">
        <v>5</v>
      </c>
      <c r="E73" s="317">
        <v>5.63</v>
      </c>
      <c r="F73" s="317">
        <v>16.5</v>
      </c>
      <c r="G73" s="317">
        <v>136.5</v>
      </c>
      <c r="H73" s="310" t="s">
        <v>191</v>
      </c>
    </row>
    <row r="74" spans="1:8">
      <c r="A74" s="322" t="s">
        <v>89</v>
      </c>
      <c r="B74" s="65"/>
      <c r="C74" s="323" t="s">
        <v>264</v>
      </c>
      <c r="D74" s="324">
        <v>2.2999999999999998</v>
      </c>
      <c r="E74" s="325">
        <v>2</v>
      </c>
      <c r="F74" s="117">
        <v>11.9</v>
      </c>
      <c r="G74" s="325">
        <v>74.8</v>
      </c>
      <c r="H74" s="310" t="s">
        <v>164</v>
      </c>
    </row>
    <row r="75" spans="1:8" ht="15.75" thickBot="1">
      <c r="A75" s="319" t="s">
        <v>23</v>
      </c>
      <c r="C75" s="326" t="s">
        <v>157</v>
      </c>
      <c r="D75" s="327">
        <v>1.9</v>
      </c>
      <c r="E75" s="320">
        <v>4.4000000000000004</v>
      </c>
      <c r="F75" s="328">
        <v>13</v>
      </c>
      <c r="G75" s="320">
        <v>99</v>
      </c>
      <c r="H75" s="310" t="s">
        <v>24</v>
      </c>
    </row>
    <row r="76" spans="1:8" ht="15.75" thickBot="1">
      <c r="A76" s="114" t="s">
        <v>26</v>
      </c>
      <c r="B76" s="329"/>
      <c r="C76" s="330">
        <v>347</v>
      </c>
      <c r="D76" s="311">
        <f>SUM(D72:D75)</f>
        <v>9.1999999999999993</v>
      </c>
      <c r="E76" s="311">
        <f>SUM(E72:E75)</f>
        <v>12.030000000000001</v>
      </c>
      <c r="F76" s="311">
        <f>SUM(F72:F75)</f>
        <v>41.4</v>
      </c>
      <c r="G76" s="311">
        <f>SUM(G72:G75)</f>
        <v>310.3</v>
      </c>
      <c r="H76" s="313"/>
    </row>
    <row r="77" spans="1:8">
      <c r="A77" s="319" t="s">
        <v>27</v>
      </c>
      <c r="C77" s="320">
        <v>125</v>
      </c>
      <c r="D77" s="321">
        <v>0.8</v>
      </c>
      <c r="E77" s="317">
        <v>0.2</v>
      </c>
      <c r="F77" s="116">
        <v>7</v>
      </c>
      <c r="G77" s="317">
        <v>33</v>
      </c>
      <c r="H77" s="310" t="s">
        <v>272</v>
      </c>
    </row>
    <row r="78" spans="1:8" ht="15.75" thickBot="1">
      <c r="A78" s="319" t="s">
        <v>294</v>
      </c>
      <c r="C78" s="320"/>
      <c r="D78" s="321"/>
      <c r="E78" s="321"/>
      <c r="G78" s="321"/>
      <c r="H78" s="310"/>
    </row>
    <row r="79" spans="1:8" ht="15.75" thickBot="1">
      <c r="A79" s="114" t="s">
        <v>26</v>
      </c>
      <c r="B79" s="329"/>
      <c r="C79" s="330">
        <f>SUM(C77:C77)</f>
        <v>125</v>
      </c>
      <c r="D79" s="312">
        <f>SUM(D77)</f>
        <v>0.8</v>
      </c>
      <c r="E79" s="312">
        <f>SUM(E77)</f>
        <v>0.2</v>
      </c>
      <c r="F79" s="312">
        <f>SUM(F77)</f>
        <v>7</v>
      </c>
      <c r="G79" s="312">
        <f>SUM(G77)</f>
        <v>33</v>
      </c>
      <c r="H79" s="313"/>
    </row>
    <row r="80" spans="1:8" ht="18" customHeight="1" thickBot="1">
      <c r="A80" s="314"/>
      <c r="B80" s="315"/>
      <c r="C80" s="316">
        <v>472</v>
      </c>
      <c r="D80" s="304">
        <f>D76+D79</f>
        <v>10</v>
      </c>
      <c r="E80" s="304">
        <f>E76+E79</f>
        <v>12.23</v>
      </c>
      <c r="F80" s="304">
        <f>F76+F79</f>
        <v>48.4</v>
      </c>
      <c r="G80" s="304">
        <f>G76+G79</f>
        <v>343.3</v>
      </c>
      <c r="H80" s="305"/>
    </row>
    <row r="81" spans="1:8">
      <c r="A81" s="314"/>
      <c r="B81" s="315" t="s">
        <v>28</v>
      </c>
      <c r="C81" s="316"/>
      <c r="D81" s="331"/>
      <c r="E81" s="331"/>
      <c r="F81" s="332"/>
      <c r="G81" s="331"/>
      <c r="H81" s="305"/>
    </row>
    <row r="82" spans="1:8">
      <c r="A82" s="319" t="s">
        <v>419</v>
      </c>
      <c r="B82" s="334"/>
      <c r="C82" s="335">
        <v>30</v>
      </c>
      <c r="D82" s="336">
        <v>0.42</v>
      </c>
      <c r="E82" s="317">
        <v>0.06</v>
      </c>
      <c r="F82" s="336">
        <v>1.3680000000000001</v>
      </c>
      <c r="G82" s="321">
        <v>9</v>
      </c>
      <c r="H82" s="350" t="s">
        <v>352</v>
      </c>
    </row>
    <row r="83" spans="1:8" ht="25.5">
      <c r="A83" s="319" t="s">
        <v>417</v>
      </c>
      <c r="C83" s="320" t="s">
        <v>229</v>
      </c>
      <c r="D83" s="116">
        <v>2</v>
      </c>
      <c r="E83" s="317">
        <v>6.8</v>
      </c>
      <c r="F83" s="116">
        <v>3</v>
      </c>
      <c r="G83" s="317">
        <v>82</v>
      </c>
      <c r="H83" s="310" t="s">
        <v>211</v>
      </c>
    </row>
    <row r="84" spans="1:8" ht="22.5" customHeight="1">
      <c r="A84" s="322" t="s">
        <v>402</v>
      </c>
      <c r="C84" s="320">
        <v>50</v>
      </c>
      <c r="D84" s="116">
        <v>7.21</v>
      </c>
      <c r="E84" s="317">
        <v>4.8600000000000003</v>
      </c>
      <c r="F84" s="116">
        <v>12.14</v>
      </c>
      <c r="G84" s="321">
        <v>121.43</v>
      </c>
      <c r="H84" s="310" t="s">
        <v>403</v>
      </c>
    </row>
    <row r="85" spans="1:8">
      <c r="A85" s="319" t="s">
        <v>103</v>
      </c>
      <c r="C85" s="326" t="s">
        <v>265</v>
      </c>
      <c r="D85" s="116">
        <v>4.0999999999999996</v>
      </c>
      <c r="E85" s="317">
        <v>3</v>
      </c>
      <c r="F85" s="116">
        <v>25</v>
      </c>
      <c r="G85" s="321">
        <v>143.4</v>
      </c>
      <c r="H85" s="310" t="s">
        <v>216</v>
      </c>
    </row>
    <row r="86" spans="1:8" ht="21.75" customHeight="1">
      <c r="A86" s="106" t="s">
        <v>45</v>
      </c>
      <c r="C86" s="320">
        <v>150</v>
      </c>
      <c r="D86" s="327">
        <v>0.15</v>
      </c>
      <c r="E86" s="338">
        <v>0.09</v>
      </c>
      <c r="F86" s="339">
        <v>21.5</v>
      </c>
      <c r="G86" s="351">
        <v>87</v>
      </c>
      <c r="H86" s="352" t="s">
        <v>398</v>
      </c>
    </row>
    <row r="87" spans="1:8" ht="15.75" thickBot="1">
      <c r="A87" s="319" t="s">
        <v>46</v>
      </c>
      <c r="C87" s="320">
        <v>30</v>
      </c>
      <c r="D87" s="320">
        <v>1.5</v>
      </c>
      <c r="E87" s="328">
        <v>0.3</v>
      </c>
      <c r="F87" s="320">
        <v>14.3</v>
      </c>
      <c r="G87" s="328">
        <v>66</v>
      </c>
      <c r="H87" s="310"/>
    </row>
    <row r="88" spans="1:8" ht="15.75" thickBot="1">
      <c r="A88" s="114" t="s">
        <v>26</v>
      </c>
      <c r="B88" s="329"/>
      <c r="C88" s="330">
        <v>530</v>
      </c>
      <c r="D88" s="311">
        <f>SUM(D82:D87)</f>
        <v>15.379999999999999</v>
      </c>
      <c r="E88" s="311">
        <f>SUM(E82:E87)</f>
        <v>15.11</v>
      </c>
      <c r="F88" s="311">
        <f>SUM(F82:F87)</f>
        <v>77.308000000000007</v>
      </c>
      <c r="G88" s="311">
        <f>SUM(G82:G87)</f>
        <v>508.83000000000004</v>
      </c>
      <c r="H88" s="313"/>
    </row>
    <row r="89" spans="1:8">
      <c r="A89" s="314"/>
      <c r="B89" s="315" t="s">
        <v>47</v>
      </c>
      <c r="C89" s="316"/>
      <c r="D89" s="331"/>
      <c r="E89" s="332"/>
      <c r="F89" s="331"/>
      <c r="G89" s="332"/>
      <c r="H89" s="305"/>
    </row>
    <row r="90" spans="1:8">
      <c r="A90" s="319" t="s">
        <v>359</v>
      </c>
      <c r="C90" s="320">
        <v>40</v>
      </c>
      <c r="D90" s="317">
        <v>2.84</v>
      </c>
      <c r="E90" s="116">
        <v>4.7300000000000004</v>
      </c>
      <c r="F90" s="317">
        <v>24.08</v>
      </c>
      <c r="G90" s="116">
        <v>150.4</v>
      </c>
      <c r="H90" s="310" t="s">
        <v>360</v>
      </c>
    </row>
    <row r="91" spans="1:8">
      <c r="A91" s="322" t="s">
        <v>72</v>
      </c>
      <c r="B91" s="65"/>
      <c r="C91" s="323">
        <v>100</v>
      </c>
      <c r="D91" s="325">
        <v>2.9</v>
      </c>
      <c r="E91" s="325">
        <v>2.5</v>
      </c>
      <c r="F91" s="325">
        <v>4.2</v>
      </c>
      <c r="G91" s="325">
        <v>55.6</v>
      </c>
      <c r="H91" s="310" t="s">
        <v>158</v>
      </c>
    </row>
    <row r="92" spans="1:8" ht="23.25" customHeight="1">
      <c r="A92" s="319" t="s">
        <v>343</v>
      </c>
      <c r="C92" s="320" t="s">
        <v>354</v>
      </c>
      <c r="D92" s="321">
        <v>2.5</v>
      </c>
      <c r="E92" s="317">
        <v>2.2999999999999998</v>
      </c>
      <c r="F92" s="116">
        <v>0.15</v>
      </c>
      <c r="G92" s="321">
        <v>31.5</v>
      </c>
      <c r="H92" s="310" t="s">
        <v>355</v>
      </c>
    </row>
    <row r="93" spans="1:8" ht="22.5" customHeight="1">
      <c r="A93" s="322" t="s">
        <v>368</v>
      </c>
      <c r="B93" s="65"/>
      <c r="C93" s="68">
        <v>110</v>
      </c>
      <c r="D93" s="323">
        <v>2.75</v>
      </c>
      <c r="E93" s="68">
        <v>4.4800000000000004</v>
      </c>
      <c r="F93" s="323">
        <v>20</v>
      </c>
      <c r="G93" s="353">
        <v>131</v>
      </c>
      <c r="H93" s="354" t="s">
        <v>369</v>
      </c>
    </row>
    <row r="94" spans="1:8" ht="22.5" customHeight="1">
      <c r="A94" s="319" t="s">
        <v>308</v>
      </c>
      <c r="C94" s="320" t="s">
        <v>317</v>
      </c>
      <c r="D94" s="327">
        <v>0.5</v>
      </c>
      <c r="E94" s="320">
        <v>0.25</v>
      </c>
      <c r="F94" s="328">
        <v>5.4</v>
      </c>
      <c r="G94" s="327">
        <v>25.9</v>
      </c>
      <c r="H94" s="310" t="s">
        <v>299</v>
      </c>
    </row>
    <row r="95" spans="1:8" ht="15.75" thickBot="1">
      <c r="A95" s="319" t="s">
        <v>38</v>
      </c>
      <c r="C95" s="320">
        <v>20</v>
      </c>
      <c r="D95" s="338">
        <v>1.6</v>
      </c>
      <c r="E95" s="339">
        <v>0.2</v>
      </c>
      <c r="F95" s="340">
        <v>9.8000000000000007</v>
      </c>
      <c r="G95" s="341">
        <v>47</v>
      </c>
      <c r="H95" s="310"/>
    </row>
    <row r="96" spans="1:8" ht="15.75" thickBot="1">
      <c r="A96" s="342" t="s">
        <v>26</v>
      </c>
      <c r="B96" s="343"/>
      <c r="C96" s="348">
        <v>448</v>
      </c>
      <c r="D96" s="344">
        <f>SUM(D90:D95)</f>
        <v>13.09</v>
      </c>
      <c r="E96" s="344">
        <f>SUM(E90:E95)</f>
        <v>14.46</v>
      </c>
      <c r="F96" s="344">
        <f>SUM(F90:F95)</f>
        <v>63.629999999999995</v>
      </c>
      <c r="G96" s="344">
        <f>SUM(G90:G95)</f>
        <v>441.4</v>
      </c>
      <c r="H96" s="313"/>
    </row>
    <row r="97" spans="1:8" ht="31.5" customHeight="1" thickBot="1">
      <c r="A97" s="114" t="s">
        <v>60</v>
      </c>
      <c r="B97" s="329"/>
      <c r="C97" s="330">
        <f>C76+C79+C88+C96</f>
        <v>1450</v>
      </c>
      <c r="D97" s="311">
        <f>D76+D79+D88+D96</f>
        <v>38.47</v>
      </c>
      <c r="E97" s="311">
        <f>E76+E79+E88+E96</f>
        <v>41.8</v>
      </c>
      <c r="F97" s="311">
        <f>F76+F79+F88+F96</f>
        <v>189.33799999999999</v>
      </c>
      <c r="G97" s="311">
        <f>G76+G79+G88+G96</f>
        <v>1293.5300000000002</v>
      </c>
      <c r="H97" s="305"/>
    </row>
    <row r="98" spans="1:8" ht="31.5" customHeight="1" thickBot="1">
      <c r="A98" s="61" t="s">
        <v>91</v>
      </c>
      <c r="C98" s="303"/>
      <c r="H98" s="303"/>
    </row>
    <row r="99" spans="1:8" ht="31.5" customHeight="1">
      <c r="A99" s="484" t="s">
        <v>234</v>
      </c>
      <c r="B99" s="485"/>
      <c r="C99" s="486" t="s">
        <v>230</v>
      </c>
      <c r="D99" s="481" t="s">
        <v>231</v>
      </c>
      <c r="E99" s="482"/>
      <c r="F99" s="483"/>
      <c r="G99" s="304" t="s">
        <v>4</v>
      </c>
      <c r="H99" s="305" t="s">
        <v>232</v>
      </c>
    </row>
    <row r="100" spans="1:8" ht="15.75" thickBot="1">
      <c r="A100" s="489" t="s">
        <v>233</v>
      </c>
      <c r="B100" s="490"/>
      <c r="C100" s="487"/>
      <c r="D100" s="306"/>
      <c r="E100" s="307"/>
      <c r="F100" s="308"/>
      <c r="G100" s="309" t="s">
        <v>6</v>
      </c>
      <c r="H100" s="310"/>
    </row>
    <row r="101" spans="1:8" ht="15.75" thickBot="1">
      <c r="A101" s="491"/>
      <c r="B101" s="492"/>
      <c r="C101" s="488"/>
      <c r="D101" s="311" t="s">
        <v>9</v>
      </c>
      <c r="E101" s="311" t="s">
        <v>10</v>
      </c>
      <c r="F101" s="312" t="s">
        <v>11</v>
      </c>
      <c r="G101" s="312" t="s">
        <v>12</v>
      </c>
      <c r="H101" s="313"/>
    </row>
    <row r="102" spans="1:8">
      <c r="A102" s="319"/>
      <c r="B102" s="315" t="s">
        <v>13</v>
      </c>
      <c r="C102" s="316"/>
      <c r="D102" s="331"/>
      <c r="E102" s="332"/>
      <c r="F102" s="331"/>
      <c r="G102" s="355"/>
      <c r="H102" s="310"/>
    </row>
    <row r="103" spans="1:8" ht="25.5" customHeight="1">
      <c r="A103" s="319" t="s">
        <v>107</v>
      </c>
      <c r="C103" s="320" t="s">
        <v>251</v>
      </c>
      <c r="D103" s="321">
        <v>6</v>
      </c>
      <c r="E103" s="317">
        <v>4.95</v>
      </c>
      <c r="F103" s="317">
        <v>19.5</v>
      </c>
      <c r="G103" s="116">
        <v>146</v>
      </c>
      <c r="H103" s="310" t="s">
        <v>190</v>
      </c>
    </row>
    <row r="104" spans="1:8">
      <c r="A104" s="319" t="s">
        <v>21</v>
      </c>
      <c r="C104" s="320" t="s">
        <v>244</v>
      </c>
      <c r="D104" s="327">
        <v>1.1599999999999999</v>
      </c>
      <c r="E104" s="320">
        <v>1.28</v>
      </c>
      <c r="F104" s="320">
        <v>11.4</v>
      </c>
      <c r="G104" s="320">
        <v>62</v>
      </c>
      <c r="H104" s="310" t="s">
        <v>330</v>
      </c>
    </row>
    <row r="105" spans="1:8" ht="15.75" thickBot="1">
      <c r="A105" s="319" t="s">
        <v>160</v>
      </c>
      <c r="C105" s="326" t="s">
        <v>320</v>
      </c>
      <c r="D105" s="321">
        <v>3.5</v>
      </c>
      <c r="E105" s="317">
        <v>5.95</v>
      </c>
      <c r="F105" s="116">
        <v>12.9</v>
      </c>
      <c r="G105" s="321">
        <v>119.6</v>
      </c>
      <c r="H105" s="310" t="s">
        <v>161</v>
      </c>
    </row>
    <row r="106" spans="1:8" ht="15" customHeight="1" thickBot="1">
      <c r="A106" s="114" t="s">
        <v>26</v>
      </c>
      <c r="B106" s="329"/>
      <c r="C106" s="330">
        <v>358</v>
      </c>
      <c r="D106" s="311">
        <f>SUM(D102:D105)</f>
        <v>10.66</v>
      </c>
      <c r="E106" s="311">
        <f>SUM(E102:E105)</f>
        <v>12.18</v>
      </c>
      <c r="F106" s="311">
        <f>SUM(F102:F105)</f>
        <v>43.8</v>
      </c>
      <c r="G106" s="311">
        <f>SUM(G102:G105)</f>
        <v>327.60000000000002</v>
      </c>
      <c r="H106" s="313"/>
    </row>
    <row r="107" spans="1:8" ht="21.75" customHeight="1">
      <c r="A107" s="319" t="s">
        <v>48</v>
      </c>
      <c r="C107" s="320">
        <v>85</v>
      </c>
      <c r="D107" s="321">
        <v>0.34</v>
      </c>
      <c r="E107" s="317">
        <v>0.34</v>
      </c>
      <c r="F107" s="116">
        <v>10.199999999999999</v>
      </c>
      <c r="G107" s="317">
        <v>45</v>
      </c>
      <c r="H107" s="310" t="s">
        <v>274</v>
      </c>
    </row>
    <row r="108" spans="1:8" ht="18" customHeight="1" thickBot="1">
      <c r="A108" s="319" t="s">
        <v>296</v>
      </c>
      <c r="C108" s="320"/>
      <c r="D108" s="321"/>
      <c r="E108" s="317"/>
      <c r="G108" s="317"/>
      <c r="H108" s="310"/>
    </row>
    <row r="109" spans="1:8" ht="15.75" thickBot="1">
      <c r="A109" s="114" t="s">
        <v>26</v>
      </c>
      <c r="B109" s="329"/>
      <c r="C109" s="330">
        <v>85</v>
      </c>
      <c r="D109" s="311">
        <f>SUM(D107)</f>
        <v>0.34</v>
      </c>
      <c r="E109" s="311">
        <f>SUM(E107)</f>
        <v>0.34</v>
      </c>
      <c r="F109" s="311">
        <f>SUM(F107)</f>
        <v>10.199999999999999</v>
      </c>
      <c r="G109" s="311">
        <f>SUM(G107)</f>
        <v>45</v>
      </c>
      <c r="H109" s="313"/>
    </row>
    <row r="110" spans="1:8" ht="15.75" thickBot="1">
      <c r="A110" s="314"/>
      <c r="B110" s="315"/>
      <c r="C110" s="316">
        <v>443</v>
      </c>
      <c r="D110" s="331">
        <f>D106+D109</f>
        <v>11</v>
      </c>
      <c r="E110" s="331">
        <f>E106+E109</f>
        <v>12.52</v>
      </c>
      <c r="F110" s="331">
        <f>F106+F109</f>
        <v>54</v>
      </c>
      <c r="G110" s="331">
        <f>G106+G109</f>
        <v>372.6</v>
      </c>
      <c r="H110" s="305"/>
    </row>
    <row r="111" spans="1:8">
      <c r="A111" s="314"/>
      <c r="B111" s="315" t="s">
        <v>28</v>
      </c>
      <c r="C111" s="316"/>
      <c r="D111" s="331"/>
      <c r="E111" s="332"/>
      <c r="F111" s="331"/>
      <c r="G111" s="331"/>
      <c r="H111" s="305"/>
    </row>
    <row r="112" spans="1:8">
      <c r="A112" s="333" t="s">
        <v>432</v>
      </c>
      <c r="B112" s="334"/>
      <c r="C112" s="335">
        <v>30</v>
      </c>
      <c r="D112" s="336">
        <v>0.6</v>
      </c>
      <c r="E112" s="317">
        <v>0.05</v>
      </c>
      <c r="F112" s="336">
        <v>3</v>
      </c>
      <c r="G112" s="317">
        <v>14</v>
      </c>
      <c r="H112" s="350" t="s">
        <v>433</v>
      </c>
    </row>
    <row r="113" spans="1:8" ht="25.5">
      <c r="A113" s="319" t="s">
        <v>358</v>
      </c>
      <c r="B113" s="356"/>
      <c r="C113" s="320" t="s">
        <v>118</v>
      </c>
      <c r="D113" s="317">
        <v>3.45</v>
      </c>
      <c r="E113" s="317">
        <v>6</v>
      </c>
      <c r="F113" s="116">
        <v>17.850000000000001</v>
      </c>
      <c r="G113" s="321">
        <v>140</v>
      </c>
      <c r="H113" s="310" t="s">
        <v>210</v>
      </c>
    </row>
    <row r="114" spans="1:8" ht="25.5">
      <c r="A114" s="319" t="s">
        <v>344</v>
      </c>
      <c r="C114" s="320">
        <v>130</v>
      </c>
      <c r="D114" s="320">
        <v>8.86</v>
      </c>
      <c r="E114" s="328">
        <v>9.01</v>
      </c>
      <c r="F114" s="320">
        <v>27.28</v>
      </c>
      <c r="G114" s="328">
        <v>226</v>
      </c>
      <c r="H114" s="310" t="s">
        <v>345</v>
      </c>
    </row>
    <row r="115" spans="1:8">
      <c r="A115" s="319" t="s">
        <v>342</v>
      </c>
      <c r="C115" s="320">
        <v>150</v>
      </c>
      <c r="D115" s="321"/>
      <c r="E115" s="317"/>
      <c r="F115" s="116">
        <v>8.34</v>
      </c>
      <c r="G115" s="321">
        <v>33.340000000000003</v>
      </c>
      <c r="H115" s="310" t="s">
        <v>347</v>
      </c>
    </row>
    <row r="116" spans="1:8" ht="15.75" thickBot="1">
      <c r="A116" s="319" t="s">
        <v>46</v>
      </c>
      <c r="C116" s="320">
        <v>30</v>
      </c>
      <c r="D116" s="320">
        <v>1.5</v>
      </c>
      <c r="E116" s="328">
        <v>0.3</v>
      </c>
      <c r="F116" s="320">
        <v>14.3</v>
      </c>
      <c r="G116" s="328">
        <v>66</v>
      </c>
      <c r="H116" s="310"/>
    </row>
    <row r="117" spans="1:8" ht="15.75" thickBot="1">
      <c r="A117" s="114" t="s">
        <v>26</v>
      </c>
      <c r="B117" s="329"/>
      <c r="C117" s="330">
        <v>495</v>
      </c>
      <c r="D117" s="312">
        <f>SUM(D112:D116)</f>
        <v>14.41</v>
      </c>
      <c r="E117" s="312">
        <f>SUM(E112:E116)</f>
        <v>15.36</v>
      </c>
      <c r="F117" s="312">
        <f>SUM(F112:F116)</f>
        <v>70.77</v>
      </c>
      <c r="G117" s="312">
        <f>SUM(G112:G116)</f>
        <v>479.34000000000003</v>
      </c>
      <c r="H117" s="313"/>
    </row>
    <row r="118" spans="1:8">
      <c r="A118" s="314"/>
      <c r="B118" s="315" t="s">
        <v>47</v>
      </c>
      <c r="C118" s="347"/>
      <c r="D118" s="331"/>
      <c r="E118" s="332"/>
      <c r="F118" s="331"/>
      <c r="G118" s="355"/>
      <c r="H118" s="305"/>
    </row>
    <row r="119" spans="1:8">
      <c r="A119" s="322" t="s">
        <v>71</v>
      </c>
      <c r="B119" s="65"/>
      <c r="C119" s="323">
        <v>21</v>
      </c>
      <c r="D119" s="325">
        <v>1</v>
      </c>
      <c r="E119" s="325">
        <v>2</v>
      </c>
      <c r="F119" s="325">
        <v>20</v>
      </c>
      <c r="G119" s="117">
        <v>95</v>
      </c>
      <c r="H119" s="350"/>
    </row>
    <row r="120" spans="1:8" ht="16.5" customHeight="1">
      <c r="A120" s="322" t="s">
        <v>353</v>
      </c>
      <c r="B120" s="357"/>
      <c r="C120" s="323"/>
      <c r="D120" s="325"/>
      <c r="E120" s="325"/>
      <c r="F120" s="325"/>
      <c r="G120" s="117"/>
      <c r="H120" s="350"/>
    </row>
    <row r="121" spans="1:8" ht="13.5" customHeight="1">
      <c r="A121" s="319" t="s">
        <v>261</v>
      </c>
      <c r="C121" s="320">
        <v>100</v>
      </c>
      <c r="D121" s="116">
        <v>2.2999999999999998</v>
      </c>
      <c r="E121" s="317">
        <v>2.5</v>
      </c>
      <c r="F121" s="116">
        <v>3.6</v>
      </c>
      <c r="G121" s="317">
        <v>46</v>
      </c>
      <c r="H121" s="310" t="s">
        <v>262</v>
      </c>
    </row>
    <row r="122" spans="1:8" ht="15.75" customHeight="1">
      <c r="A122" s="322" t="s">
        <v>388</v>
      </c>
      <c r="B122" s="65"/>
      <c r="C122" s="358" t="s">
        <v>401</v>
      </c>
      <c r="D122" s="116">
        <v>7.2</v>
      </c>
      <c r="E122" s="317">
        <v>8.32</v>
      </c>
      <c r="F122" s="116">
        <v>22.64</v>
      </c>
      <c r="G122" s="317">
        <v>194</v>
      </c>
      <c r="H122" s="310" t="s">
        <v>258</v>
      </c>
    </row>
    <row r="123" spans="1:8" ht="17.25" customHeight="1">
      <c r="A123" s="322" t="s">
        <v>159</v>
      </c>
      <c r="B123" s="65"/>
      <c r="C123" s="323" t="s">
        <v>264</v>
      </c>
      <c r="D123" s="324">
        <v>0.05</v>
      </c>
      <c r="E123" s="325">
        <v>0.01</v>
      </c>
      <c r="F123" s="117">
        <v>4.42</v>
      </c>
      <c r="G123" s="325">
        <v>18</v>
      </c>
      <c r="H123" s="310" t="s">
        <v>257</v>
      </c>
    </row>
    <row r="124" spans="1:8" ht="22.5" customHeight="1" thickBot="1">
      <c r="A124" s="319" t="s">
        <v>38</v>
      </c>
      <c r="C124" s="320">
        <v>20</v>
      </c>
      <c r="D124" s="338">
        <v>1.6</v>
      </c>
      <c r="E124" s="339">
        <v>0.2</v>
      </c>
      <c r="F124" s="340">
        <v>9.8000000000000007</v>
      </c>
      <c r="G124" s="341">
        <v>47</v>
      </c>
      <c r="H124" s="310"/>
    </row>
    <row r="125" spans="1:8" ht="15.75" thickBot="1">
      <c r="A125" s="114" t="s">
        <v>26</v>
      </c>
      <c r="B125" s="329"/>
      <c r="C125" s="330">
        <v>425</v>
      </c>
      <c r="D125" s="312">
        <f>SUM(D119:D124)</f>
        <v>12.15</v>
      </c>
      <c r="E125" s="312">
        <f>SUM(E119:E124)</f>
        <v>13.03</v>
      </c>
      <c r="F125" s="312">
        <f>SUM(F119:F124)</f>
        <v>60.460000000000008</v>
      </c>
      <c r="G125" s="312">
        <f>SUM(G119:G124)</f>
        <v>400</v>
      </c>
      <c r="H125" s="313"/>
    </row>
    <row r="126" spans="1:8" ht="18.75" customHeight="1" thickBot="1">
      <c r="A126" s="359" t="s">
        <v>60</v>
      </c>
      <c r="B126" s="303"/>
      <c r="C126" s="360">
        <f>C106+C109+C117+C125</f>
        <v>1363</v>
      </c>
      <c r="D126" s="361">
        <f>D106+D109+D117+D125</f>
        <v>37.56</v>
      </c>
      <c r="E126" s="361">
        <f>E106+E109+E117+E125</f>
        <v>40.909999999999997</v>
      </c>
      <c r="F126" s="361">
        <f>F106+F109+F117+F125</f>
        <v>185.23000000000002</v>
      </c>
      <c r="G126" s="361">
        <f>G106+G109+G117+G125</f>
        <v>1251.94</v>
      </c>
      <c r="H126" s="310"/>
    </row>
    <row r="127" spans="1:8" ht="31.5" customHeight="1">
      <c r="C127" s="362"/>
      <c r="H127" s="315"/>
    </row>
    <row r="128" spans="1:8" ht="31.5" customHeight="1" thickBot="1">
      <c r="A128" s="61" t="s">
        <v>99</v>
      </c>
      <c r="C128" s="303"/>
      <c r="H128" s="303"/>
    </row>
    <row r="129" spans="1:8" ht="31.5" customHeight="1">
      <c r="A129" s="484" t="s">
        <v>234</v>
      </c>
      <c r="B129" s="485"/>
      <c r="C129" s="486" t="s">
        <v>230</v>
      </c>
      <c r="D129" s="481" t="s">
        <v>231</v>
      </c>
      <c r="E129" s="482"/>
      <c r="F129" s="483"/>
      <c r="G129" s="304" t="s">
        <v>4</v>
      </c>
      <c r="H129" s="305" t="s">
        <v>232</v>
      </c>
    </row>
    <row r="130" spans="1:8" ht="31.5" customHeight="1" thickBot="1">
      <c r="A130" s="489" t="s">
        <v>233</v>
      </c>
      <c r="B130" s="490"/>
      <c r="C130" s="487"/>
      <c r="D130" s="306"/>
      <c r="E130" s="307"/>
      <c r="F130" s="308"/>
      <c r="G130" s="309" t="s">
        <v>6</v>
      </c>
      <c r="H130" s="310"/>
    </row>
    <row r="131" spans="1:8" ht="15.75" thickBot="1">
      <c r="A131" s="491"/>
      <c r="B131" s="492"/>
      <c r="C131" s="488"/>
      <c r="D131" s="311" t="s">
        <v>9</v>
      </c>
      <c r="E131" s="311" t="s">
        <v>10</v>
      </c>
      <c r="F131" s="312" t="s">
        <v>11</v>
      </c>
      <c r="G131" s="312" t="s">
        <v>12</v>
      </c>
      <c r="H131" s="313"/>
    </row>
    <row r="132" spans="1:8">
      <c r="A132" s="314"/>
      <c r="B132" s="315" t="s">
        <v>13</v>
      </c>
      <c r="C132" s="316"/>
      <c r="D132" s="304"/>
      <c r="E132" s="304"/>
      <c r="F132" s="331"/>
      <c r="G132" s="331"/>
      <c r="H132" s="305"/>
    </row>
    <row r="133" spans="1:8" ht="24.75" customHeight="1">
      <c r="A133" s="319" t="s">
        <v>184</v>
      </c>
      <c r="C133" s="320" t="s">
        <v>251</v>
      </c>
      <c r="D133" s="327">
        <v>6.15</v>
      </c>
      <c r="E133" s="327">
        <v>5.92</v>
      </c>
      <c r="F133" s="320">
        <v>14.4</v>
      </c>
      <c r="G133" s="320">
        <v>135</v>
      </c>
      <c r="H133" s="310" t="s">
        <v>87</v>
      </c>
    </row>
    <row r="134" spans="1:8">
      <c r="A134" s="319" t="s">
        <v>63</v>
      </c>
      <c r="C134" s="320">
        <v>160</v>
      </c>
      <c r="D134" s="321">
        <v>2.15</v>
      </c>
      <c r="E134" s="317">
        <v>2.29</v>
      </c>
      <c r="F134" s="317">
        <v>12.09</v>
      </c>
      <c r="G134" s="321">
        <v>65.16</v>
      </c>
      <c r="H134" s="310" t="s">
        <v>329</v>
      </c>
    </row>
    <row r="135" spans="1:8" ht="15.75" thickBot="1">
      <c r="A135" s="319" t="s">
        <v>23</v>
      </c>
      <c r="C135" s="326" t="s">
        <v>157</v>
      </c>
      <c r="D135" s="327">
        <v>1.9</v>
      </c>
      <c r="E135" s="320">
        <v>4.4000000000000004</v>
      </c>
      <c r="F135" s="328">
        <v>13</v>
      </c>
      <c r="G135" s="320">
        <v>99</v>
      </c>
      <c r="H135" s="310" t="s">
        <v>24</v>
      </c>
    </row>
    <row r="136" spans="1:8" ht="15.75" thickBot="1">
      <c r="A136" s="114" t="s">
        <v>26</v>
      </c>
      <c r="B136" s="329"/>
      <c r="C136" s="330">
        <v>343</v>
      </c>
      <c r="D136" s="311">
        <f>SUM(D132:D135)</f>
        <v>10.200000000000001</v>
      </c>
      <c r="E136" s="311">
        <f>SUM(E132:E135)</f>
        <v>12.610000000000001</v>
      </c>
      <c r="F136" s="311">
        <f>SUM(F132:F135)</f>
        <v>39.49</v>
      </c>
      <c r="G136" s="311">
        <f>SUM(G132:G135)</f>
        <v>299.15999999999997</v>
      </c>
      <c r="H136" s="313"/>
    </row>
    <row r="137" spans="1:8">
      <c r="A137" s="319" t="s">
        <v>27</v>
      </c>
      <c r="C137" s="320">
        <v>125</v>
      </c>
      <c r="D137" s="321">
        <v>0.3</v>
      </c>
      <c r="E137" s="317">
        <v>0</v>
      </c>
      <c r="F137" s="116">
        <v>10</v>
      </c>
      <c r="G137" s="317">
        <v>40</v>
      </c>
      <c r="H137" s="310" t="s">
        <v>272</v>
      </c>
    </row>
    <row r="138" spans="1:8" ht="15.75" thickBot="1">
      <c r="A138" s="319" t="s">
        <v>195</v>
      </c>
      <c r="C138" s="320"/>
      <c r="D138" s="321"/>
      <c r="E138" s="317"/>
      <c r="G138" s="317"/>
      <c r="H138" s="310"/>
    </row>
    <row r="139" spans="1:8" ht="15.75" thickBot="1">
      <c r="A139" s="114" t="s">
        <v>26</v>
      </c>
      <c r="B139" s="329"/>
      <c r="C139" s="330">
        <v>125</v>
      </c>
      <c r="D139" s="311">
        <f>SUM(D137)</f>
        <v>0.3</v>
      </c>
      <c r="E139" s="311">
        <f>SUM(E137)</f>
        <v>0</v>
      </c>
      <c r="F139" s="311">
        <f>SUM(F137)</f>
        <v>10</v>
      </c>
      <c r="G139" s="311">
        <f>SUM(G137)</f>
        <v>40</v>
      </c>
      <c r="H139" s="313"/>
    </row>
    <row r="140" spans="1:8" ht="15.75" thickBot="1">
      <c r="A140" s="314"/>
      <c r="B140" s="315"/>
      <c r="C140" s="316">
        <v>468</v>
      </c>
      <c r="D140" s="332">
        <f>D136+D139</f>
        <v>10.500000000000002</v>
      </c>
      <c r="E140" s="332">
        <f>E136+E139</f>
        <v>12.610000000000001</v>
      </c>
      <c r="F140" s="332">
        <f>F136+F139</f>
        <v>49.49</v>
      </c>
      <c r="G140" s="332">
        <f>G136+G139</f>
        <v>339.15999999999997</v>
      </c>
      <c r="H140" s="305"/>
    </row>
    <row r="141" spans="1:8">
      <c r="A141" s="314"/>
      <c r="B141" s="315" t="s">
        <v>28</v>
      </c>
      <c r="C141" s="347"/>
      <c r="D141" s="332"/>
      <c r="E141" s="331"/>
      <c r="F141" s="332"/>
      <c r="G141" s="331"/>
      <c r="H141" s="305"/>
    </row>
    <row r="142" spans="1:8">
      <c r="A142" s="319" t="s">
        <v>419</v>
      </c>
      <c r="B142" s="334"/>
      <c r="C142" s="335">
        <v>30</v>
      </c>
      <c r="D142" s="336">
        <v>0.42</v>
      </c>
      <c r="E142" s="317">
        <v>0.06</v>
      </c>
      <c r="F142" s="336">
        <v>1.3680000000000001</v>
      </c>
      <c r="G142" s="321">
        <v>9</v>
      </c>
      <c r="H142" s="350" t="s">
        <v>352</v>
      </c>
    </row>
    <row r="143" spans="1:8">
      <c r="A143" s="322" t="s">
        <v>374</v>
      </c>
      <c r="C143" s="326" t="s">
        <v>208</v>
      </c>
      <c r="D143" s="321">
        <v>2.9</v>
      </c>
      <c r="E143" s="321">
        <v>4.53</v>
      </c>
      <c r="F143" s="317">
        <v>14.21</v>
      </c>
      <c r="G143" s="116">
        <v>109</v>
      </c>
      <c r="H143" s="310" t="s">
        <v>218</v>
      </c>
    </row>
    <row r="144" spans="1:8">
      <c r="A144" s="322" t="s">
        <v>311</v>
      </c>
      <c r="B144" s="65"/>
      <c r="C144" s="68">
        <v>130</v>
      </c>
      <c r="D144" s="323">
        <v>10</v>
      </c>
      <c r="E144" s="68">
        <v>11.5</v>
      </c>
      <c r="F144" s="323">
        <v>32</v>
      </c>
      <c r="G144" s="353">
        <v>272</v>
      </c>
      <c r="H144" s="354" t="s">
        <v>315</v>
      </c>
    </row>
    <row r="145" spans="1:8">
      <c r="A145" s="319" t="s">
        <v>426</v>
      </c>
      <c r="C145" s="320">
        <v>150</v>
      </c>
      <c r="D145" s="321">
        <v>0.1</v>
      </c>
      <c r="E145" s="317">
        <v>0.1</v>
      </c>
      <c r="F145" s="116">
        <v>10.199999999999999</v>
      </c>
      <c r="G145" s="317">
        <v>42.1</v>
      </c>
      <c r="H145" s="310" t="s">
        <v>427</v>
      </c>
    </row>
    <row r="146" spans="1:8" ht="15.75" thickBot="1">
      <c r="A146" s="319" t="s">
        <v>46</v>
      </c>
      <c r="C146" s="320">
        <v>30</v>
      </c>
      <c r="D146" s="320">
        <v>1.5</v>
      </c>
      <c r="E146" s="328">
        <v>0.3</v>
      </c>
      <c r="F146" s="320">
        <v>14.3</v>
      </c>
      <c r="G146" s="328">
        <v>66</v>
      </c>
      <c r="H146" s="310"/>
    </row>
    <row r="147" spans="1:8" ht="15.75" thickBot="1">
      <c r="A147" s="114" t="s">
        <v>26</v>
      </c>
      <c r="B147" s="329"/>
      <c r="C147" s="330">
        <v>505</v>
      </c>
      <c r="D147" s="311">
        <f>SUM(D142:D146)</f>
        <v>14.92</v>
      </c>
      <c r="E147" s="311">
        <f>SUM(E142:E146)</f>
        <v>16.490000000000002</v>
      </c>
      <c r="F147" s="311">
        <f>SUM(F142:F146)</f>
        <v>72.078000000000003</v>
      </c>
      <c r="G147" s="311">
        <f>SUM(G142:G146)</f>
        <v>498.1</v>
      </c>
      <c r="H147" s="313"/>
    </row>
    <row r="148" spans="1:8">
      <c r="A148" s="314"/>
      <c r="B148" s="315" t="s">
        <v>47</v>
      </c>
      <c r="C148" s="347"/>
      <c r="D148" s="304"/>
      <c r="E148" s="331"/>
      <c r="F148" s="332"/>
      <c r="G148" s="331"/>
      <c r="H148" s="305"/>
    </row>
    <row r="149" spans="1:8" ht="15" customHeight="1">
      <c r="A149" s="322" t="s">
        <v>71</v>
      </c>
      <c r="B149" s="65"/>
      <c r="C149" s="323">
        <v>10</v>
      </c>
      <c r="D149" s="325">
        <v>1</v>
      </c>
      <c r="E149" s="325">
        <v>0.5</v>
      </c>
      <c r="F149" s="325">
        <v>7.5</v>
      </c>
      <c r="G149" s="117">
        <v>25</v>
      </c>
      <c r="H149" s="350"/>
    </row>
    <row r="150" spans="1:8" ht="15" customHeight="1">
      <c r="A150" s="322" t="s">
        <v>319</v>
      </c>
      <c r="B150" s="65"/>
      <c r="C150" s="323"/>
      <c r="D150" s="325"/>
      <c r="E150" s="325"/>
      <c r="F150" s="325"/>
      <c r="G150" s="117"/>
      <c r="H150" s="350"/>
    </row>
    <row r="151" spans="1:8" ht="15" customHeight="1" thickBot="1">
      <c r="A151" s="319" t="s">
        <v>54</v>
      </c>
      <c r="C151" s="320">
        <v>100</v>
      </c>
      <c r="D151" s="360">
        <v>3.36</v>
      </c>
      <c r="E151" s="320">
        <v>2.5</v>
      </c>
      <c r="F151" s="328">
        <v>4.5999999999999996</v>
      </c>
      <c r="G151" s="320">
        <v>61.8</v>
      </c>
      <c r="H151" s="310" t="s">
        <v>158</v>
      </c>
    </row>
    <row r="152" spans="1:8" ht="15" customHeight="1">
      <c r="A152" s="319" t="s">
        <v>350</v>
      </c>
      <c r="C152" s="320">
        <v>110</v>
      </c>
      <c r="D152" s="116">
        <v>9</v>
      </c>
      <c r="E152" s="325">
        <v>11</v>
      </c>
      <c r="F152" s="116">
        <v>28</v>
      </c>
      <c r="G152" s="321">
        <v>248</v>
      </c>
      <c r="H152" s="310" t="s">
        <v>351</v>
      </c>
    </row>
    <row r="153" spans="1:8" ht="17.25" customHeight="1">
      <c r="A153" s="319" t="s">
        <v>74</v>
      </c>
      <c r="C153" s="326" t="s">
        <v>316</v>
      </c>
      <c r="D153" s="321">
        <v>0.09</v>
      </c>
      <c r="E153" s="317">
        <v>0.01</v>
      </c>
      <c r="F153" s="116">
        <v>8.5</v>
      </c>
      <c r="G153" s="321">
        <v>34.5</v>
      </c>
      <c r="H153" s="310" t="s">
        <v>163</v>
      </c>
    </row>
    <row r="154" spans="1:8" ht="15" customHeight="1" thickBot="1">
      <c r="A154" s="319" t="s">
        <v>38</v>
      </c>
      <c r="C154" s="320">
        <v>20</v>
      </c>
      <c r="D154" s="338">
        <v>1.6</v>
      </c>
      <c r="E154" s="339">
        <v>0.2</v>
      </c>
      <c r="F154" s="340">
        <v>9.8000000000000007</v>
      </c>
      <c r="G154" s="341">
        <v>47</v>
      </c>
      <c r="H154" s="310"/>
    </row>
    <row r="155" spans="1:8" ht="17.25" customHeight="1" thickBot="1">
      <c r="A155" s="342" t="s">
        <v>26</v>
      </c>
      <c r="B155" s="343"/>
      <c r="C155" s="348">
        <v>398</v>
      </c>
      <c r="D155" s="345">
        <f>SUM(D149:D154)</f>
        <v>15.049999999999999</v>
      </c>
      <c r="E155" s="345">
        <f>SUM(E149:E154)</f>
        <v>14.209999999999999</v>
      </c>
      <c r="F155" s="345">
        <f>SUM(F149:F154)</f>
        <v>58.400000000000006</v>
      </c>
      <c r="G155" s="345">
        <f>SUM(G149:G154)</f>
        <v>416.3</v>
      </c>
      <c r="H155" s="313"/>
    </row>
    <row r="156" spans="1:8" ht="15.75" customHeight="1" thickBot="1">
      <c r="A156" s="342" t="s">
        <v>60</v>
      </c>
      <c r="B156" s="343"/>
      <c r="C156" s="348">
        <f>C136+C139+C147+C155</f>
        <v>1371</v>
      </c>
      <c r="D156" s="344">
        <f>D136+D139+D147+D155</f>
        <v>40.47</v>
      </c>
      <c r="E156" s="344">
        <f>E136+E139+E147+E155</f>
        <v>43.31</v>
      </c>
      <c r="F156" s="344">
        <f>F136+F139+F147+F155</f>
        <v>179.96800000000002</v>
      </c>
      <c r="G156" s="344">
        <f>G136+G139+G147+G155</f>
        <v>1253.56</v>
      </c>
      <c r="H156" s="313"/>
    </row>
    <row r="157" spans="1:8" ht="15.75" customHeight="1">
      <c r="A157" s="64"/>
      <c r="B157" s="65"/>
      <c r="C157" s="363"/>
      <c r="D157" s="364"/>
      <c r="E157" s="117"/>
      <c r="F157" s="117"/>
      <c r="G157" s="117"/>
      <c r="H157" s="315"/>
    </row>
    <row r="158" spans="1:8" ht="31.5" customHeight="1">
      <c r="C158" s="493" t="s">
        <v>165</v>
      </c>
      <c r="D158" s="493"/>
      <c r="H158" s="62"/>
    </row>
    <row r="159" spans="1:8" ht="15.75" customHeight="1" thickBot="1">
      <c r="A159" s="61" t="s">
        <v>106</v>
      </c>
      <c r="B159" s="303"/>
      <c r="C159" s="303"/>
      <c r="H159" s="62"/>
    </row>
    <row r="160" spans="1:8" ht="31.5" customHeight="1">
      <c r="A160" s="484" t="s">
        <v>234</v>
      </c>
      <c r="B160" s="485"/>
      <c r="C160" s="486" t="s">
        <v>230</v>
      </c>
      <c r="D160" s="481" t="s">
        <v>231</v>
      </c>
      <c r="E160" s="482"/>
      <c r="F160" s="483"/>
      <c r="G160" s="304" t="s">
        <v>4</v>
      </c>
      <c r="H160" s="305" t="s">
        <v>232</v>
      </c>
    </row>
    <row r="161" spans="1:8" ht="18.75" customHeight="1" thickBot="1">
      <c r="A161" s="489" t="s">
        <v>233</v>
      </c>
      <c r="B161" s="490"/>
      <c r="C161" s="487"/>
      <c r="D161" s="306"/>
      <c r="E161" s="307"/>
      <c r="F161" s="308"/>
      <c r="G161" s="309" t="s">
        <v>6</v>
      </c>
      <c r="H161" s="310"/>
    </row>
    <row r="162" spans="1:8" ht="15.75" thickBot="1">
      <c r="A162" s="491"/>
      <c r="B162" s="492"/>
      <c r="C162" s="488"/>
      <c r="D162" s="311" t="s">
        <v>9</v>
      </c>
      <c r="E162" s="311" t="s">
        <v>10</v>
      </c>
      <c r="F162" s="312" t="s">
        <v>11</v>
      </c>
      <c r="G162" s="312" t="s">
        <v>12</v>
      </c>
      <c r="H162" s="313"/>
    </row>
    <row r="163" spans="1:8">
      <c r="A163" s="319"/>
      <c r="B163" s="62" t="s">
        <v>13</v>
      </c>
      <c r="C163" s="320"/>
      <c r="D163" s="321"/>
      <c r="E163" s="317"/>
      <c r="F163" s="318"/>
      <c r="G163" s="321"/>
      <c r="H163" s="310"/>
    </row>
    <row r="164" spans="1:8" ht="25.5">
      <c r="A164" s="319" t="s">
        <v>173</v>
      </c>
      <c r="C164" s="320" t="s">
        <v>251</v>
      </c>
      <c r="D164" s="317">
        <v>5</v>
      </c>
      <c r="E164" s="317">
        <v>5.63</v>
      </c>
      <c r="F164" s="317">
        <v>16.5</v>
      </c>
      <c r="G164" s="317">
        <v>136</v>
      </c>
      <c r="H164" s="310" t="s">
        <v>191</v>
      </c>
    </row>
    <row r="165" spans="1:8">
      <c r="A165" s="322" t="s">
        <v>89</v>
      </c>
      <c r="B165" s="65"/>
      <c r="C165" s="323" t="s">
        <v>264</v>
      </c>
      <c r="D165" s="324">
        <v>2.2999999999999998</v>
      </c>
      <c r="E165" s="325">
        <v>2</v>
      </c>
      <c r="F165" s="117">
        <v>11.9</v>
      </c>
      <c r="G165" s="325">
        <v>74.8</v>
      </c>
      <c r="H165" s="310" t="s">
        <v>164</v>
      </c>
    </row>
    <row r="166" spans="1:8" ht="15.75" thickBot="1">
      <c r="A166" s="319" t="s">
        <v>160</v>
      </c>
      <c r="C166" s="326" t="s">
        <v>320</v>
      </c>
      <c r="D166" s="321">
        <v>3.5</v>
      </c>
      <c r="E166" s="317">
        <v>5.95</v>
      </c>
      <c r="F166" s="116">
        <v>12.9</v>
      </c>
      <c r="G166" s="321">
        <v>119.6</v>
      </c>
      <c r="H166" s="310" t="s">
        <v>161</v>
      </c>
    </row>
    <row r="167" spans="1:8" ht="15.75" thickBot="1">
      <c r="A167" s="114" t="s">
        <v>26</v>
      </c>
      <c r="B167" s="329"/>
      <c r="C167" s="330">
        <v>350</v>
      </c>
      <c r="D167" s="311">
        <f>SUM(D163:D166)</f>
        <v>10.8</v>
      </c>
      <c r="E167" s="311">
        <f>SUM(E163:E166)</f>
        <v>13.58</v>
      </c>
      <c r="F167" s="311">
        <f>SUM(F163:F166)</f>
        <v>41.3</v>
      </c>
      <c r="G167" s="311">
        <f>SUM(G163:G166)</f>
        <v>330.4</v>
      </c>
      <c r="H167" s="313"/>
    </row>
    <row r="168" spans="1:8">
      <c r="A168" s="319" t="s">
        <v>48</v>
      </c>
      <c r="C168" s="320">
        <v>85</v>
      </c>
      <c r="D168" s="321">
        <v>0.34</v>
      </c>
      <c r="E168" s="317">
        <v>0.34</v>
      </c>
      <c r="F168" s="116">
        <v>10.199999999999999</v>
      </c>
      <c r="G168" s="317">
        <v>45</v>
      </c>
      <c r="H168" s="310" t="s">
        <v>280</v>
      </c>
    </row>
    <row r="169" spans="1:8" ht="15.75" thickBot="1">
      <c r="A169" s="319" t="s">
        <v>192</v>
      </c>
      <c r="C169" s="320"/>
      <c r="D169" s="321"/>
      <c r="E169" s="317"/>
      <c r="G169" s="317"/>
      <c r="H169" s="310"/>
    </row>
    <row r="170" spans="1:8" ht="15.75" thickBot="1">
      <c r="A170" s="114" t="s">
        <v>26</v>
      </c>
      <c r="B170" s="329"/>
      <c r="C170" s="330">
        <f>SUM(C168:C168)</f>
        <v>85</v>
      </c>
      <c r="D170" s="311">
        <f>SUM(D168)</f>
        <v>0.34</v>
      </c>
      <c r="E170" s="311">
        <f>SUM(E168)</f>
        <v>0.34</v>
      </c>
      <c r="F170" s="311">
        <f>SUM(F168)</f>
        <v>10.199999999999999</v>
      </c>
      <c r="G170" s="311">
        <f>SUM(G168)</f>
        <v>45</v>
      </c>
      <c r="H170" s="365"/>
    </row>
    <row r="171" spans="1:8" ht="15.75" thickBot="1">
      <c r="A171" s="314"/>
      <c r="B171" s="315"/>
      <c r="C171" s="316">
        <v>435</v>
      </c>
      <c r="D171" s="304">
        <f>D167+D170</f>
        <v>11.14</v>
      </c>
      <c r="E171" s="304">
        <v>12.3</v>
      </c>
      <c r="F171" s="304">
        <f>F167+F170</f>
        <v>51.5</v>
      </c>
      <c r="G171" s="304">
        <v>365</v>
      </c>
      <c r="H171" s="310"/>
    </row>
    <row r="172" spans="1:8">
      <c r="A172" s="314"/>
      <c r="B172" s="315" t="s">
        <v>28</v>
      </c>
      <c r="C172" s="347"/>
      <c r="D172" s="304"/>
      <c r="E172" s="304"/>
      <c r="F172" s="331"/>
      <c r="G172" s="332"/>
      <c r="H172" s="305"/>
    </row>
    <row r="173" spans="1:8">
      <c r="A173" s="333" t="s">
        <v>337</v>
      </c>
      <c r="B173" s="334"/>
      <c r="C173" s="335">
        <v>30</v>
      </c>
      <c r="D173" s="336">
        <v>0.42</v>
      </c>
      <c r="E173" s="317">
        <v>1.5</v>
      </c>
      <c r="F173" s="336">
        <v>2.7</v>
      </c>
      <c r="G173" s="321">
        <v>26</v>
      </c>
      <c r="H173" s="310" t="s">
        <v>338</v>
      </c>
    </row>
    <row r="174" spans="1:8" ht="54" customHeight="1">
      <c r="A174" s="333" t="s">
        <v>429</v>
      </c>
      <c r="C174" s="326" t="s">
        <v>208</v>
      </c>
      <c r="D174" s="320">
        <v>2.67</v>
      </c>
      <c r="E174" s="328">
        <v>3.38</v>
      </c>
      <c r="F174" s="320">
        <v>17.7</v>
      </c>
      <c r="G174" s="328">
        <v>112</v>
      </c>
      <c r="H174" s="310" t="s">
        <v>339</v>
      </c>
    </row>
    <row r="175" spans="1:8" ht="27" customHeight="1">
      <c r="A175" s="319" t="s">
        <v>260</v>
      </c>
      <c r="C175" s="320">
        <v>50</v>
      </c>
      <c r="D175" s="321">
        <v>6.4</v>
      </c>
      <c r="E175" s="317">
        <v>8.5</v>
      </c>
      <c r="F175" s="116">
        <v>5.2</v>
      </c>
      <c r="G175" s="321">
        <v>123</v>
      </c>
      <c r="H175" s="310" t="s">
        <v>312</v>
      </c>
    </row>
    <row r="176" spans="1:8" ht="15.75" customHeight="1">
      <c r="A176" s="319" t="s">
        <v>103</v>
      </c>
      <c r="C176" s="326" t="s">
        <v>265</v>
      </c>
      <c r="D176" s="116">
        <v>4.0999999999999996</v>
      </c>
      <c r="E176" s="317">
        <v>3</v>
      </c>
      <c r="F176" s="116">
        <v>25</v>
      </c>
      <c r="G176" s="321">
        <v>143.4</v>
      </c>
      <c r="H176" s="310" t="s">
        <v>216</v>
      </c>
    </row>
    <row r="177" spans="1:8">
      <c r="A177" s="319" t="s">
        <v>342</v>
      </c>
      <c r="C177" s="320">
        <v>150</v>
      </c>
      <c r="D177" s="321"/>
      <c r="E177" s="317"/>
      <c r="F177" s="116">
        <v>8.34</v>
      </c>
      <c r="G177" s="321">
        <v>33.340000000000003</v>
      </c>
      <c r="H177" s="310" t="s">
        <v>347</v>
      </c>
    </row>
    <row r="178" spans="1:8" ht="22.5" customHeight="1" thickBot="1">
      <c r="A178" s="319" t="s">
        <v>46</v>
      </c>
      <c r="C178" s="320">
        <v>30</v>
      </c>
      <c r="D178" s="320">
        <v>1.5</v>
      </c>
      <c r="E178" s="328">
        <v>0.3</v>
      </c>
      <c r="F178" s="320">
        <v>14.3</v>
      </c>
      <c r="G178" s="328">
        <v>66</v>
      </c>
      <c r="H178" s="310"/>
    </row>
    <row r="179" spans="1:8" ht="18" customHeight="1" thickBot="1">
      <c r="A179" s="114" t="s">
        <v>26</v>
      </c>
      <c r="B179" s="329"/>
      <c r="C179" s="366" t="s">
        <v>378</v>
      </c>
      <c r="D179" s="312">
        <f>SUM(D173:D178)</f>
        <v>15.09</v>
      </c>
      <c r="E179" s="312">
        <f t="shared" ref="E179:G179" si="2">SUM(E173:E178)</f>
        <v>16.68</v>
      </c>
      <c r="F179" s="312">
        <f t="shared" si="2"/>
        <v>73.239999999999995</v>
      </c>
      <c r="G179" s="312">
        <f t="shared" si="2"/>
        <v>503.74</v>
      </c>
      <c r="H179" s="313"/>
    </row>
    <row r="180" spans="1:8" ht="17.25" customHeight="1">
      <c r="A180" s="319"/>
      <c r="B180" s="62" t="s">
        <v>47</v>
      </c>
      <c r="C180" s="347"/>
      <c r="D180" s="317"/>
      <c r="E180" s="317"/>
      <c r="F180" s="317"/>
      <c r="G180" s="321"/>
      <c r="H180" s="310"/>
    </row>
    <row r="181" spans="1:8" ht="13.5" customHeight="1">
      <c r="A181" s="319" t="s">
        <v>362</v>
      </c>
      <c r="C181" s="367">
        <v>40</v>
      </c>
      <c r="D181" s="327">
        <v>3.04</v>
      </c>
      <c r="E181" s="327">
        <v>3.84</v>
      </c>
      <c r="F181" s="320">
        <v>17.84</v>
      </c>
      <c r="G181" s="327">
        <v>118.4</v>
      </c>
      <c r="H181" s="310" t="s">
        <v>364</v>
      </c>
    </row>
    <row r="182" spans="1:8" ht="15.75" customHeight="1">
      <c r="A182" s="322" t="s">
        <v>72</v>
      </c>
      <c r="B182" s="65"/>
      <c r="C182" s="323">
        <v>100</v>
      </c>
      <c r="D182" s="325">
        <v>3</v>
      </c>
      <c r="E182" s="325">
        <v>2.5</v>
      </c>
      <c r="F182" s="325">
        <v>4.2</v>
      </c>
      <c r="G182" s="325">
        <v>55.6</v>
      </c>
      <c r="H182" s="310" t="s">
        <v>158</v>
      </c>
    </row>
    <row r="183" spans="1:8" ht="25.5" customHeight="1">
      <c r="A183" s="319" t="s">
        <v>313</v>
      </c>
      <c r="C183" s="368" t="s">
        <v>265</v>
      </c>
      <c r="D183" s="116">
        <v>5.5</v>
      </c>
      <c r="E183" s="317">
        <v>7.5</v>
      </c>
      <c r="F183" s="116">
        <v>24</v>
      </c>
      <c r="G183" s="317">
        <v>185</v>
      </c>
      <c r="H183" s="310" t="s">
        <v>314</v>
      </c>
    </row>
    <row r="184" spans="1:8" ht="22.5" customHeight="1">
      <c r="A184" s="319" t="s">
        <v>324</v>
      </c>
      <c r="C184" s="320">
        <v>150</v>
      </c>
      <c r="D184" s="321">
        <v>0.5</v>
      </c>
      <c r="E184" s="317">
        <v>2.5000000000000001E-2</v>
      </c>
      <c r="F184" s="116">
        <v>12.5</v>
      </c>
      <c r="G184" s="317">
        <v>52.1</v>
      </c>
      <c r="H184" s="310" t="s">
        <v>325</v>
      </c>
    </row>
    <row r="185" spans="1:8" ht="15.75" thickBot="1">
      <c r="A185" s="319" t="s">
        <v>38</v>
      </c>
      <c r="C185" s="320">
        <v>20</v>
      </c>
      <c r="D185" s="338">
        <v>1.6</v>
      </c>
      <c r="E185" s="339">
        <v>0.2</v>
      </c>
      <c r="F185" s="340">
        <v>9.8000000000000007</v>
      </c>
      <c r="G185" s="341">
        <v>47</v>
      </c>
      <c r="H185" s="310"/>
    </row>
    <row r="186" spans="1:8" ht="18" customHeight="1" thickBot="1">
      <c r="A186" s="114" t="s">
        <v>26</v>
      </c>
      <c r="B186" s="329"/>
      <c r="C186" s="330">
        <v>420</v>
      </c>
      <c r="D186" s="312">
        <f>SUM(D181:D185)</f>
        <v>13.639999999999999</v>
      </c>
      <c r="E186" s="312">
        <f>SUM(E181:E185)</f>
        <v>14.065</v>
      </c>
      <c r="F186" s="312">
        <f>SUM(F181:F185)</f>
        <v>68.34</v>
      </c>
      <c r="G186" s="312">
        <f>SUM(G181:G185)</f>
        <v>458.1</v>
      </c>
      <c r="H186" s="313"/>
    </row>
    <row r="187" spans="1:8" ht="18" customHeight="1" thickBot="1">
      <c r="A187" s="114" t="s">
        <v>60</v>
      </c>
      <c r="B187" s="329"/>
      <c r="C187" s="330">
        <f>C167+C179+C186</f>
        <v>1305</v>
      </c>
      <c r="D187" s="369">
        <f>D167+D170+D179+D186</f>
        <v>39.869999999999997</v>
      </c>
      <c r="E187" s="369">
        <f>E167+E170+E179+E186</f>
        <v>44.664999999999999</v>
      </c>
      <c r="F187" s="369">
        <f>F167+F170+F179+F186</f>
        <v>193.07999999999998</v>
      </c>
      <c r="G187" s="369">
        <f>G167+G170+G179+G186</f>
        <v>1337.24</v>
      </c>
      <c r="H187" s="313"/>
    </row>
    <row r="188" spans="1:8" ht="15.75" customHeight="1" thickBot="1">
      <c r="A188" s="61" t="s">
        <v>109</v>
      </c>
      <c r="C188" s="303"/>
      <c r="H188" s="303"/>
    </row>
    <row r="189" spans="1:8" ht="31.5" customHeight="1">
      <c r="A189" s="484" t="s">
        <v>234</v>
      </c>
      <c r="B189" s="485"/>
      <c r="C189" s="486" t="s">
        <v>230</v>
      </c>
      <c r="D189" s="481" t="s">
        <v>231</v>
      </c>
      <c r="E189" s="482"/>
      <c r="F189" s="483"/>
      <c r="G189" s="304" t="s">
        <v>4</v>
      </c>
      <c r="H189" s="305" t="s">
        <v>232</v>
      </c>
    </row>
    <row r="190" spans="1:8" ht="31.5" customHeight="1" thickBot="1">
      <c r="A190" s="489" t="s">
        <v>233</v>
      </c>
      <c r="B190" s="490"/>
      <c r="C190" s="487"/>
      <c r="D190" s="306"/>
      <c r="E190" s="307"/>
      <c r="F190" s="308"/>
      <c r="G190" s="309" t="s">
        <v>6</v>
      </c>
      <c r="H190" s="310"/>
    </row>
    <row r="191" spans="1:8" ht="15.75" thickBot="1">
      <c r="A191" s="491"/>
      <c r="B191" s="492"/>
      <c r="C191" s="488"/>
      <c r="D191" s="311" t="s">
        <v>9</v>
      </c>
      <c r="E191" s="311" t="s">
        <v>10</v>
      </c>
      <c r="F191" s="312" t="s">
        <v>11</v>
      </c>
      <c r="G191" s="312" t="s">
        <v>12</v>
      </c>
      <c r="H191" s="313"/>
    </row>
    <row r="192" spans="1:8">
      <c r="A192" s="314"/>
      <c r="B192" s="315" t="s">
        <v>13</v>
      </c>
      <c r="C192" s="320"/>
      <c r="D192" s="304"/>
      <c r="E192" s="331"/>
      <c r="F192" s="332"/>
      <c r="G192" s="331"/>
      <c r="H192" s="305"/>
    </row>
    <row r="193" spans="1:8" ht="28.5" customHeight="1">
      <c r="A193" s="319" t="s">
        <v>397</v>
      </c>
      <c r="B193" s="352"/>
      <c r="C193" s="320" t="s">
        <v>251</v>
      </c>
      <c r="D193" s="321">
        <v>7.16</v>
      </c>
      <c r="E193" s="321">
        <v>6.63</v>
      </c>
      <c r="F193" s="317">
        <v>15.15</v>
      </c>
      <c r="G193" s="321">
        <v>149</v>
      </c>
      <c r="H193" s="310" t="s">
        <v>189</v>
      </c>
    </row>
    <row r="194" spans="1:8" ht="26.25" customHeight="1">
      <c r="A194" s="319" t="s">
        <v>21</v>
      </c>
      <c r="C194" s="320" t="s">
        <v>244</v>
      </c>
      <c r="D194" s="327">
        <v>1.1599999999999999</v>
      </c>
      <c r="E194" s="320">
        <v>1.28</v>
      </c>
      <c r="F194" s="320">
        <v>11.4</v>
      </c>
      <c r="G194" s="320">
        <v>62</v>
      </c>
      <c r="H194" s="310" t="s">
        <v>330</v>
      </c>
    </row>
    <row r="195" spans="1:8" ht="27.75" customHeight="1" thickBot="1">
      <c r="A195" s="319" t="s">
        <v>23</v>
      </c>
      <c r="C195" s="326" t="s">
        <v>157</v>
      </c>
      <c r="D195" s="327">
        <v>1.9</v>
      </c>
      <c r="E195" s="320">
        <v>4.4000000000000004</v>
      </c>
      <c r="F195" s="328">
        <v>13</v>
      </c>
      <c r="G195" s="320">
        <v>99</v>
      </c>
      <c r="H195" s="310" t="s">
        <v>24</v>
      </c>
    </row>
    <row r="196" spans="1:8" ht="15.75" thickBot="1">
      <c r="A196" s="114" t="s">
        <v>26</v>
      </c>
      <c r="B196" s="329"/>
      <c r="C196" s="330">
        <v>355</v>
      </c>
      <c r="D196" s="312">
        <f>SUM(D192:D195)</f>
        <v>10.220000000000001</v>
      </c>
      <c r="E196" s="312">
        <f>SUM(E192:E195)</f>
        <v>12.31</v>
      </c>
      <c r="F196" s="312">
        <f>SUM(F192:F195)</f>
        <v>39.549999999999997</v>
      </c>
      <c r="G196" s="312">
        <f>SUM(G192:G195)</f>
        <v>310</v>
      </c>
      <c r="H196" s="313"/>
    </row>
    <row r="197" spans="1:8">
      <c r="A197" s="319" t="s">
        <v>27</v>
      </c>
      <c r="C197" s="320">
        <v>125</v>
      </c>
      <c r="D197" s="321">
        <v>0.3</v>
      </c>
      <c r="E197" s="317">
        <v>0</v>
      </c>
      <c r="F197" s="116">
        <v>12</v>
      </c>
      <c r="G197" s="317">
        <v>49</v>
      </c>
      <c r="H197" s="310" t="s">
        <v>272</v>
      </c>
    </row>
    <row r="198" spans="1:8" ht="15.75" thickBot="1">
      <c r="A198" s="319" t="s">
        <v>193</v>
      </c>
      <c r="C198" s="320"/>
      <c r="D198" s="321"/>
      <c r="E198" s="317"/>
      <c r="G198" s="317"/>
      <c r="H198" s="310"/>
    </row>
    <row r="199" spans="1:8" ht="15.75" thickBot="1">
      <c r="A199" s="114" t="s">
        <v>26</v>
      </c>
      <c r="B199" s="329"/>
      <c r="C199" s="330">
        <v>125</v>
      </c>
      <c r="D199" s="311">
        <f>SUM(D197:D198)</f>
        <v>0.3</v>
      </c>
      <c r="E199" s="311">
        <f>SUM(E197:E198)</f>
        <v>0</v>
      </c>
      <c r="F199" s="311">
        <f>SUM(F197:F198)</f>
        <v>12</v>
      </c>
      <c r="G199" s="311">
        <f>SUM(G197:G198)</f>
        <v>49</v>
      </c>
      <c r="H199" s="313"/>
    </row>
    <row r="200" spans="1:8" ht="15.75" thickBot="1">
      <c r="A200" s="314"/>
      <c r="B200" s="315"/>
      <c r="C200" s="316">
        <v>480</v>
      </c>
      <c r="D200" s="332">
        <f>D196+D199</f>
        <v>10.520000000000001</v>
      </c>
      <c r="E200" s="332">
        <f t="shared" ref="E200:G200" si="3">E196+E199</f>
        <v>12.31</v>
      </c>
      <c r="F200" s="332">
        <f t="shared" si="3"/>
        <v>51.55</v>
      </c>
      <c r="G200" s="332">
        <f t="shared" si="3"/>
        <v>359</v>
      </c>
      <c r="H200" s="305"/>
    </row>
    <row r="201" spans="1:8">
      <c r="A201" s="314"/>
      <c r="B201" s="315" t="s">
        <v>28</v>
      </c>
      <c r="C201" s="347"/>
      <c r="D201" s="332"/>
      <c r="E201" s="331"/>
      <c r="F201" s="332"/>
      <c r="G201" s="331"/>
      <c r="H201" s="305"/>
    </row>
    <row r="202" spans="1:8">
      <c r="A202" s="333" t="s">
        <v>430</v>
      </c>
      <c r="C202" s="320">
        <v>30</v>
      </c>
      <c r="D202" s="116">
        <v>0.36</v>
      </c>
      <c r="E202" s="317">
        <v>1.5</v>
      </c>
      <c r="F202" s="116">
        <v>2.52</v>
      </c>
      <c r="G202" s="321">
        <v>25</v>
      </c>
      <c r="H202" s="310" t="s">
        <v>431</v>
      </c>
    </row>
    <row r="203" spans="1:8" ht="25.5">
      <c r="A203" s="319" t="s">
        <v>410</v>
      </c>
      <c r="C203" s="326" t="s">
        <v>206</v>
      </c>
      <c r="D203" s="317">
        <v>2.87</v>
      </c>
      <c r="E203" s="317">
        <v>3.2</v>
      </c>
      <c r="F203" s="116">
        <v>15.49</v>
      </c>
      <c r="G203" s="317">
        <v>102</v>
      </c>
      <c r="H203" s="310" t="s">
        <v>213</v>
      </c>
    </row>
    <row r="204" spans="1:8" ht="22.5" customHeight="1">
      <c r="A204" s="322" t="s">
        <v>92</v>
      </c>
      <c r="B204" s="370"/>
      <c r="C204" s="371" t="s">
        <v>170</v>
      </c>
      <c r="D204" s="324">
        <v>10.199999999999999</v>
      </c>
      <c r="E204" s="325">
        <v>11.9</v>
      </c>
      <c r="F204" s="372">
        <v>30.7</v>
      </c>
      <c r="G204" s="324">
        <v>270</v>
      </c>
      <c r="H204" s="310" t="s">
        <v>93</v>
      </c>
    </row>
    <row r="205" spans="1:8" ht="22.5" customHeight="1">
      <c r="A205" s="319" t="s">
        <v>426</v>
      </c>
      <c r="C205" s="320">
        <v>150</v>
      </c>
      <c r="D205" s="321">
        <v>0.1</v>
      </c>
      <c r="E205" s="317">
        <v>0.1</v>
      </c>
      <c r="F205" s="116">
        <v>10.199999999999999</v>
      </c>
      <c r="G205" s="317">
        <v>42.1</v>
      </c>
      <c r="H205" s="310" t="s">
        <v>427</v>
      </c>
    </row>
    <row r="206" spans="1:8" ht="15.75" thickBot="1">
      <c r="A206" s="319" t="s">
        <v>46</v>
      </c>
      <c r="C206" s="320">
        <v>30</v>
      </c>
      <c r="D206" s="320">
        <v>1.5</v>
      </c>
      <c r="E206" s="328">
        <v>0.3</v>
      </c>
      <c r="F206" s="320">
        <v>14.3</v>
      </c>
      <c r="G206" s="328">
        <v>66</v>
      </c>
      <c r="H206" s="310"/>
    </row>
    <row r="207" spans="1:8" ht="15.75" thickBot="1">
      <c r="A207" s="114" t="s">
        <v>26</v>
      </c>
      <c r="B207" s="329"/>
      <c r="C207" s="330">
        <v>525</v>
      </c>
      <c r="D207" s="312">
        <f>SUM(D202:D206)</f>
        <v>15.03</v>
      </c>
      <c r="E207" s="312">
        <f t="shared" ref="E207:G207" si="4">SUM(E202:E206)</f>
        <v>17.000000000000004</v>
      </c>
      <c r="F207" s="312">
        <f t="shared" si="4"/>
        <v>73.209999999999994</v>
      </c>
      <c r="G207" s="312">
        <f t="shared" si="4"/>
        <v>505.1</v>
      </c>
      <c r="H207" s="313"/>
    </row>
    <row r="208" spans="1:8" ht="14.25" customHeight="1">
      <c r="A208" s="314"/>
      <c r="B208" s="315" t="s">
        <v>47</v>
      </c>
      <c r="C208" s="347"/>
      <c r="D208" s="331"/>
      <c r="E208" s="331"/>
      <c r="F208" s="331"/>
      <c r="G208" s="331"/>
      <c r="H208" s="305"/>
    </row>
    <row r="209" spans="1:8" ht="15" customHeight="1">
      <c r="A209" s="319" t="s">
        <v>71</v>
      </c>
      <c r="C209" s="320">
        <v>10</v>
      </c>
      <c r="D209" s="325">
        <v>0.8</v>
      </c>
      <c r="E209" s="325">
        <v>2.6</v>
      </c>
      <c r="F209" s="325">
        <v>13.4</v>
      </c>
      <c r="G209" s="117">
        <v>78</v>
      </c>
      <c r="H209" s="310"/>
    </row>
    <row r="210" spans="1:8" ht="12.75" customHeight="1">
      <c r="A210" s="319" t="s">
        <v>387</v>
      </c>
      <c r="C210" s="320"/>
      <c r="D210" s="321"/>
      <c r="H210" s="310"/>
    </row>
    <row r="211" spans="1:8" ht="12.75" customHeight="1">
      <c r="A211" s="319" t="s">
        <v>261</v>
      </c>
      <c r="C211" s="320">
        <v>100</v>
      </c>
      <c r="D211" s="116">
        <v>2.2999999999999998</v>
      </c>
      <c r="E211" s="317">
        <v>2.5</v>
      </c>
      <c r="F211" s="116">
        <v>3.6</v>
      </c>
      <c r="G211" s="317">
        <v>46</v>
      </c>
      <c r="H211" s="310" t="s">
        <v>262</v>
      </c>
    </row>
    <row r="212" spans="1:8" ht="18" customHeight="1">
      <c r="A212" s="322" t="s">
        <v>388</v>
      </c>
      <c r="B212" s="65"/>
      <c r="C212" s="358" t="s">
        <v>401</v>
      </c>
      <c r="D212" s="116">
        <v>7.2</v>
      </c>
      <c r="E212" s="317">
        <v>8.32</v>
      </c>
      <c r="F212" s="116">
        <v>22.64</v>
      </c>
      <c r="G212" s="317">
        <v>194</v>
      </c>
      <c r="H212" s="310" t="s">
        <v>258</v>
      </c>
    </row>
    <row r="213" spans="1:8" ht="15.75" customHeight="1">
      <c r="A213" s="319" t="s">
        <v>74</v>
      </c>
      <c r="C213" s="326" t="s">
        <v>316</v>
      </c>
      <c r="D213" s="321">
        <v>0.09</v>
      </c>
      <c r="E213" s="317">
        <v>0.01</v>
      </c>
      <c r="F213" s="116">
        <v>8.5</v>
      </c>
      <c r="G213" s="321">
        <v>34.5</v>
      </c>
      <c r="H213" s="310" t="s">
        <v>163</v>
      </c>
    </row>
    <row r="214" spans="1:8" ht="15.75" thickBot="1">
      <c r="A214" s="319" t="s">
        <v>38</v>
      </c>
      <c r="C214" s="320">
        <v>20</v>
      </c>
      <c r="D214" s="338">
        <v>1.6</v>
      </c>
      <c r="E214" s="339">
        <v>0.2</v>
      </c>
      <c r="F214" s="340">
        <v>9.8000000000000007</v>
      </c>
      <c r="G214" s="341">
        <v>47</v>
      </c>
      <c r="H214" s="310"/>
    </row>
    <row r="215" spans="1:8" ht="13.5" customHeight="1" thickBot="1">
      <c r="A215" s="114" t="s">
        <v>26</v>
      </c>
      <c r="B215" s="329"/>
      <c r="C215" s="330">
        <v>408</v>
      </c>
      <c r="D215" s="312">
        <f>SUM(D209:D214)</f>
        <v>11.99</v>
      </c>
      <c r="E215" s="312">
        <f>SUM(E209:E214)</f>
        <v>13.629999999999999</v>
      </c>
      <c r="F215" s="312">
        <f>SUM(F209:F214)</f>
        <v>57.94</v>
      </c>
      <c r="G215" s="312">
        <f>SUM(G209:G214)</f>
        <v>399.5</v>
      </c>
      <c r="H215" s="313"/>
    </row>
    <row r="216" spans="1:8" ht="18.75" customHeight="1" thickBot="1">
      <c r="A216" s="114" t="s">
        <v>60</v>
      </c>
      <c r="B216" s="329"/>
      <c r="C216" s="373">
        <f>C196+C199+C207+C215</f>
        <v>1413</v>
      </c>
      <c r="D216" s="312">
        <f>D196+D199+D207+D215</f>
        <v>37.54</v>
      </c>
      <c r="E216" s="312">
        <f>E196+E199+E207+E215</f>
        <v>42.94</v>
      </c>
      <c r="F216" s="312">
        <f>F196+F199+F207+F215</f>
        <v>182.7</v>
      </c>
      <c r="G216" s="312">
        <f>G196+G199+G207+G215</f>
        <v>1263.5999999999999</v>
      </c>
      <c r="H216" s="313"/>
    </row>
    <row r="217" spans="1:8" ht="31.5" customHeight="1" thickBot="1">
      <c r="A217" s="61" t="s">
        <v>112</v>
      </c>
      <c r="C217" s="303"/>
      <c r="H217" s="303"/>
    </row>
    <row r="218" spans="1:8" ht="31.5" customHeight="1">
      <c r="A218" s="484" t="s">
        <v>234</v>
      </c>
      <c r="B218" s="485"/>
      <c r="C218" s="486" t="s">
        <v>230</v>
      </c>
      <c r="D218" s="481" t="s">
        <v>231</v>
      </c>
      <c r="E218" s="482"/>
      <c r="F218" s="483"/>
      <c r="G218" s="304" t="s">
        <v>4</v>
      </c>
      <c r="H218" s="305" t="s">
        <v>232</v>
      </c>
    </row>
    <row r="219" spans="1:8" ht="15.75" thickBot="1">
      <c r="A219" s="489" t="s">
        <v>233</v>
      </c>
      <c r="B219" s="490"/>
      <c r="C219" s="487"/>
      <c r="D219" s="306"/>
      <c r="E219" s="307"/>
      <c r="F219" s="308"/>
      <c r="G219" s="309" t="s">
        <v>6</v>
      </c>
      <c r="H219" s="310"/>
    </row>
    <row r="220" spans="1:8" ht="31.5" customHeight="1" thickBot="1">
      <c r="A220" s="491"/>
      <c r="B220" s="492"/>
      <c r="C220" s="488"/>
      <c r="D220" s="311" t="s">
        <v>9</v>
      </c>
      <c r="E220" s="311" t="s">
        <v>10</v>
      </c>
      <c r="F220" s="312" t="s">
        <v>11</v>
      </c>
      <c r="G220" s="312" t="s">
        <v>12</v>
      </c>
      <c r="H220" s="313"/>
    </row>
    <row r="221" spans="1:8">
      <c r="A221" s="314"/>
      <c r="B221" s="315" t="s">
        <v>13</v>
      </c>
      <c r="C221" s="316"/>
      <c r="D221" s="304"/>
      <c r="E221" s="331"/>
      <c r="F221" s="332"/>
      <c r="G221" s="304"/>
      <c r="H221" s="305"/>
    </row>
    <row r="222" spans="1:8" ht="25.5" customHeight="1">
      <c r="A222" s="319" t="s">
        <v>366</v>
      </c>
      <c r="C222" s="320">
        <v>180</v>
      </c>
      <c r="D222" s="317">
        <v>8.01</v>
      </c>
      <c r="E222" s="317">
        <v>7.56</v>
      </c>
      <c r="F222" s="317">
        <v>29.61</v>
      </c>
      <c r="G222" s="321">
        <v>219</v>
      </c>
      <c r="H222" s="310" t="s">
        <v>370</v>
      </c>
    </row>
    <row r="223" spans="1:8">
      <c r="A223" s="322" t="s">
        <v>159</v>
      </c>
      <c r="B223" s="65"/>
      <c r="C223" s="323" t="s">
        <v>264</v>
      </c>
      <c r="D223" s="324">
        <v>0.05</v>
      </c>
      <c r="E223" s="325">
        <v>0.01</v>
      </c>
      <c r="F223" s="117">
        <v>4.42</v>
      </c>
      <c r="G223" s="325">
        <v>18</v>
      </c>
      <c r="H223" s="310" t="s">
        <v>257</v>
      </c>
    </row>
    <row r="224" spans="1:8" ht="25.5" customHeight="1" thickBot="1">
      <c r="A224" s="319" t="s">
        <v>160</v>
      </c>
      <c r="C224" s="326" t="s">
        <v>320</v>
      </c>
      <c r="D224" s="321">
        <v>3.5</v>
      </c>
      <c r="E224" s="317">
        <v>5.95</v>
      </c>
      <c r="F224" s="116">
        <v>12.9</v>
      </c>
      <c r="G224" s="321">
        <v>119.6</v>
      </c>
      <c r="H224" s="310" t="s">
        <v>161</v>
      </c>
    </row>
    <row r="225" spans="1:8" ht="15.75" thickBot="1">
      <c r="A225" s="114" t="s">
        <v>26</v>
      </c>
      <c r="B225" s="329"/>
      <c r="C225" s="330">
        <v>377</v>
      </c>
      <c r="D225" s="311">
        <f>SUM(D222:D224)</f>
        <v>11.56</v>
      </c>
      <c r="E225" s="311">
        <f>SUM(E222:E224)</f>
        <v>13.52</v>
      </c>
      <c r="F225" s="311">
        <f>SUM(F222:F224)</f>
        <v>46.93</v>
      </c>
      <c r="G225" s="311">
        <f>SUM(G222:G224)</f>
        <v>356.6</v>
      </c>
      <c r="H225" s="313"/>
    </row>
    <row r="226" spans="1:8">
      <c r="A226" s="319" t="s">
        <v>48</v>
      </c>
      <c r="C226" s="320">
        <v>85</v>
      </c>
      <c r="D226" s="321">
        <v>0.34</v>
      </c>
      <c r="E226" s="317">
        <v>0.34</v>
      </c>
      <c r="F226" s="116">
        <v>10.199999999999999</v>
      </c>
      <c r="G226" s="317">
        <v>45</v>
      </c>
      <c r="H226" s="310" t="s">
        <v>274</v>
      </c>
    </row>
    <row r="227" spans="1:8" ht="15.75" thickBot="1">
      <c r="A227" s="319" t="s">
        <v>296</v>
      </c>
      <c r="C227" s="320"/>
      <c r="D227" s="321"/>
      <c r="E227" s="317"/>
      <c r="G227" s="317"/>
      <c r="H227" s="310"/>
    </row>
    <row r="228" spans="1:8" ht="15.75" thickBot="1">
      <c r="A228" s="114" t="s">
        <v>26</v>
      </c>
      <c r="B228" s="329"/>
      <c r="C228" s="330">
        <v>85</v>
      </c>
      <c r="D228" s="311">
        <f>SUM(D226)</f>
        <v>0.34</v>
      </c>
      <c r="E228" s="311">
        <f>SUM(E226)</f>
        <v>0.34</v>
      </c>
      <c r="F228" s="311">
        <f>SUM(F226)</f>
        <v>10.199999999999999</v>
      </c>
      <c r="G228" s="311">
        <f>SUM(G226)</f>
        <v>45</v>
      </c>
      <c r="H228" s="313"/>
    </row>
    <row r="229" spans="1:8" ht="15.75" thickBot="1">
      <c r="A229" s="314"/>
      <c r="B229" s="315"/>
      <c r="C229" s="316">
        <v>462</v>
      </c>
      <c r="D229" s="304">
        <v>9.9</v>
      </c>
      <c r="E229" s="304">
        <v>11.3</v>
      </c>
      <c r="F229" s="304">
        <v>50.2</v>
      </c>
      <c r="G229" s="304">
        <v>340</v>
      </c>
      <c r="H229" s="305"/>
    </row>
    <row r="230" spans="1:8" ht="15" customHeight="1">
      <c r="A230" s="314"/>
      <c r="B230" s="315" t="s">
        <v>28</v>
      </c>
      <c r="C230" s="347"/>
      <c r="D230" s="304"/>
      <c r="E230" s="331"/>
      <c r="F230" s="332"/>
      <c r="G230" s="304"/>
      <c r="H230" s="305"/>
    </row>
    <row r="231" spans="1:8" ht="33.75" customHeight="1">
      <c r="A231" s="319" t="s">
        <v>419</v>
      </c>
      <c r="B231" s="334"/>
      <c r="C231" s="335">
        <v>30</v>
      </c>
      <c r="D231" s="336">
        <v>0.42</v>
      </c>
      <c r="E231" s="317">
        <v>0.06</v>
      </c>
      <c r="F231" s="336">
        <v>1.3680000000000001</v>
      </c>
      <c r="G231" s="321">
        <v>9</v>
      </c>
      <c r="H231" s="350" t="s">
        <v>352</v>
      </c>
    </row>
    <row r="232" spans="1:8" ht="37.5" customHeight="1">
      <c r="A232" s="319" t="s">
        <v>363</v>
      </c>
      <c r="C232" s="320" t="s">
        <v>118</v>
      </c>
      <c r="D232" s="321">
        <v>2.1</v>
      </c>
      <c r="E232" s="317">
        <v>5.9</v>
      </c>
      <c r="F232" s="116">
        <v>9.6999999999999993</v>
      </c>
      <c r="G232" s="321">
        <v>100</v>
      </c>
      <c r="H232" s="310" t="s">
        <v>212</v>
      </c>
    </row>
    <row r="233" spans="1:8" ht="26.25" customHeight="1">
      <c r="A233" s="319" t="s">
        <v>293</v>
      </c>
      <c r="C233" s="320">
        <v>130</v>
      </c>
      <c r="D233" s="116">
        <v>10.9</v>
      </c>
      <c r="E233" s="317">
        <v>9.9</v>
      </c>
      <c r="F233" s="116">
        <v>28</v>
      </c>
      <c r="G233" s="317">
        <v>246</v>
      </c>
      <c r="H233" s="310" t="s">
        <v>292</v>
      </c>
    </row>
    <row r="234" spans="1:8">
      <c r="A234" s="319" t="s">
        <v>324</v>
      </c>
      <c r="C234" s="320">
        <v>150</v>
      </c>
      <c r="D234" s="321">
        <v>0.5</v>
      </c>
      <c r="E234" s="317">
        <v>2.5000000000000001E-2</v>
      </c>
      <c r="F234" s="116">
        <v>12.5</v>
      </c>
      <c r="G234" s="317">
        <v>52.1</v>
      </c>
      <c r="H234" s="310" t="s">
        <v>325</v>
      </c>
    </row>
    <row r="235" spans="1:8" ht="15.75" thickBot="1">
      <c r="A235" s="319" t="s">
        <v>46</v>
      </c>
      <c r="C235" s="320">
        <v>30</v>
      </c>
      <c r="D235" s="320">
        <v>1.5</v>
      </c>
      <c r="E235" s="328">
        <v>0.3</v>
      </c>
      <c r="F235" s="320">
        <v>14.3</v>
      </c>
      <c r="G235" s="328">
        <v>66</v>
      </c>
      <c r="H235" s="310"/>
    </row>
    <row r="236" spans="1:8" ht="22.5" customHeight="1" thickBot="1">
      <c r="A236" s="114" t="s">
        <v>26</v>
      </c>
      <c r="B236" s="329"/>
      <c r="C236" s="330">
        <v>495</v>
      </c>
      <c r="D236" s="311">
        <f>SUM(D231:D235)</f>
        <v>15.42</v>
      </c>
      <c r="E236" s="311">
        <f>SUM(E231:E235)</f>
        <v>16.184999999999999</v>
      </c>
      <c r="F236" s="311">
        <f>SUM(F231:F235)</f>
        <v>65.867999999999995</v>
      </c>
      <c r="G236" s="311">
        <f>SUM(G231:G235)</f>
        <v>473.1</v>
      </c>
      <c r="H236" s="313"/>
    </row>
    <row r="237" spans="1:8" ht="23.25" customHeight="1">
      <c r="A237" s="314"/>
      <c r="B237" s="315" t="s">
        <v>47</v>
      </c>
      <c r="C237" s="347"/>
      <c r="D237" s="304"/>
      <c r="E237" s="331"/>
      <c r="F237" s="332"/>
      <c r="G237" s="304"/>
      <c r="H237" s="305"/>
    </row>
    <row r="238" spans="1:8" ht="23.25" customHeight="1">
      <c r="A238" s="319" t="s">
        <v>49</v>
      </c>
      <c r="B238" s="334"/>
      <c r="C238" s="335">
        <v>40</v>
      </c>
      <c r="D238" s="321">
        <v>0.7</v>
      </c>
      <c r="E238" s="317">
        <v>1.6</v>
      </c>
      <c r="F238" s="336">
        <v>32</v>
      </c>
      <c r="G238" s="321">
        <v>140</v>
      </c>
      <c r="H238" s="310" t="s">
        <v>214</v>
      </c>
    </row>
    <row r="239" spans="1:8" ht="17.25" customHeight="1">
      <c r="A239" s="319" t="s">
        <v>82</v>
      </c>
      <c r="C239" s="323">
        <v>100</v>
      </c>
      <c r="D239" s="325">
        <v>3</v>
      </c>
      <c r="E239" s="325">
        <v>2.5</v>
      </c>
      <c r="F239" s="325">
        <v>4.5</v>
      </c>
      <c r="G239" s="325">
        <v>54.3</v>
      </c>
      <c r="H239" s="310" t="s">
        <v>158</v>
      </c>
    </row>
    <row r="240" spans="1:8" ht="22.5" customHeight="1">
      <c r="A240" s="64" t="s">
        <v>200</v>
      </c>
      <c r="B240" s="65"/>
      <c r="C240" s="68" t="s">
        <v>162</v>
      </c>
      <c r="D240" s="68">
        <v>8.8000000000000007</v>
      </c>
      <c r="E240" s="68">
        <v>11.33</v>
      </c>
      <c r="F240" s="68">
        <v>9.1</v>
      </c>
      <c r="G240" s="68">
        <v>173</v>
      </c>
      <c r="H240" s="354" t="s">
        <v>383</v>
      </c>
    </row>
    <row r="241" spans="1:8" ht="22.5" customHeight="1">
      <c r="A241" s="319" t="s">
        <v>308</v>
      </c>
      <c r="C241" s="320" t="s">
        <v>317</v>
      </c>
      <c r="D241" s="327">
        <v>0.5</v>
      </c>
      <c r="E241" s="320">
        <v>0.25</v>
      </c>
      <c r="F241" s="328">
        <v>5.4</v>
      </c>
      <c r="G241" s="327">
        <v>25.9</v>
      </c>
      <c r="H241" s="310" t="s">
        <v>299</v>
      </c>
    </row>
    <row r="242" spans="1:8" ht="15.75" thickBot="1">
      <c r="A242" s="319" t="s">
        <v>38</v>
      </c>
      <c r="C242" s="320">
        <v>20</v>
      </c>
      <c r="D242" s="338">
        <v>1.6</v>
      </c>
      <c r="E242" s="339">
        <v>0.2</v>
      </c>
      <c r="F242" s="340">
        <v>9.8000000000000007</v>
      </c>
      <c r="G242" s="341">
        <v>47</v>
      </c>
      <c r="H242" s="310"/>
    </row>
    <row r="243" spans="1:8" ht="15.75" thickBot="1">
      <c r="A243" s="114" t="s">
        <v>26</v>
      </c>
      <c r="B243" s="329"/>
      <c r="C243" s="330">
        <v>434</v>
      </c>
      <c r="D243" s="312">
        <f>SUM(D238:D242)</f>
        <v>14.6</v>
      </c>
      <c r="E243" s="312">
        <f>SUM(E238:E242)</f>
        <v>15.879999999999999</v>
      </c>
      <c r="F243" s="312">
        <f>SUM(F238:F242)</f>
        <v>60.8</v>
      </c>
      <c r="G243" s="312">
        <f>SUM(G238:G242)</f>
        <v>440.2</v>
      </c>
      <c r="H243" s="305"/>
    </row>
    <row r="244" spans="1:8" ht="15" customHeight="1" thickBot="1">
      <c r="A244" s="359" t="s">
        <v>60</v>
      </c>
      <c r="B244" s="303"/>
      <c r="C244" s="360">
        <f>C225+C228+C236+C243</f>
        <v>1391</v>
      </c>
      <c r="D244" s="374">
        <f>D229+D236+D243</f>
        <v>39.92</v>
      </c>
      <c r="E244" s="374">
        <f>E229+E236+E243</f>
        <v>43.364999999999995</v>
      </c>
      <c r="F244" s="374">
        <f>F229+F236+F243</f>
        <v>176.86799999999999</v>
      </c>
      <c r="G244" s="374">
        <f>G229+G236+G243</f>
        <v>1253.3</v>
      </c>
      <c r="H244" s="313"/>
    </row>
    <row r="245" spans="1:8" ht="22.5" customHeight="1">
      <c r="C245" s="375"/>
      <c r="H245" s="375"/>
    </row>
    <row r="246" spans="1:8" ht="17.25" customHeight="1" thickBot="1">
      <c r="A246" s="61" t="s">
        <v>116</v>
      </c>
      <c r="C246" s="303"/>
      <c r="H246" s="303"/>
    </row>
    <row r="247" spans="1:8" ht="23.25" customHeight="1">
      <c r="A247" s="484" t="s">
        <v>234</v>
      </c>
      <c r="B247" s="485"/>
      <c r="C247" s="486" t="s">
        <v>230</v>
      </c>
      <c r="D247" s="481" t="s">
        <v>231</v>
      </c>
      <c r="E247" s="482"/>
      <c r="F247" s="483"/>
      <c r="G247" s="304" t="s">
        <v>4</v>
      </c>
      <c r="H247" s="305" t="s">
        <v>232</v>
      </c>
    </row>
    <row r="248" spans="1:8" ht="18" customHeight="1" thickBot="1">
      <c r="A248" s="489" t="s">
        <v>233</v>
      </c>
      <c r="B248" s="490"/>
      <c r="C248" s="487"/>
      <c r="D248" s="306"/>
      <c r="E248" s="307"/>
      <c r="F248" s="308"/>
      <c r="G248" s="309" t="s">
        <v>6</v>
      </c>
      <c r="H248" s="310"/>
    </row>
    <row r="249" spans="1:8" ht="19.5" customHeight="1" thickBot="1">
      <c r="A249" s="491"/>
      <c r="B249" s="492"/>
      <c r="C249" s="488"/>
      <c r="D249" s="311" t="s">
        <v>9</v>
      </c>
      <c r="E249" s="311" t="s">
        <v>10</v>
      </c>
      <c r="F249" s="312" t="s">
        <v>11</v>
      </c>
      <c r="G249" s="312" t="s">
        <v>12</v>
      </c>
      <c r="H249" s="313"/>
    </row>
    <row r="250" spans="1:8">
      <c r="A250" s="314"/>
      <c r="B250" s="315" t="s">
        <v>13</v>
      </c>
      <c r="C250" s="316"/>
      <c r="D250" s="304"/>
      <c r="E250" s="331"/>
      <c r="F250" s="332"/>
      <c r="G250" s="304"/>
      <c r="H250" s="305"/>
    </row>
    <row r="251" spans="1:8" ht="25.5" customHeight="1">
      <c r="A251" s="319" t="s">
        <v>184</v>
      </c>
      <c r="C251" s="320" t="s">
        <v>251</v>
      </c>
      <c r="D251" s="327">
        <v>6.15</v>
      </c>
      <c r="E251" s="327">
        <v>5.92</v>
      </c>
      <c r="F251" s="320">
        <v>14.4</v>
      </c>
      <c r="G251" s="320">
        <v>135</v>
      </c>
      <c r="H251" s="310" t="s">
        <v>87</v>
      </c>
    </row>
    <row r="252" spans="1:8">
      <c r="A252" s="319" t="s">
        <v>63</v>
      </c>
      <c r="C252" s="320">
        <v>160</v>
      </c>
      <c r="D252" s="321">
        <v>2.15</v>
      </c>
      <c r="E252" s="317">
        <v>2.29</v>
      </c>
      <c r="F252" s="317">
        <v>12.09</v>
      </c>
      <c r="G252" s="321">
        <v>65.16</v>
      </c>
      <c r="H252" s="310" t="s">
        <v>329</v>
      </c>
    </row>
    <row r="253" spans="1:8" ht="25.5" customHeight="1" thickBot="1">
      <c r="A253" s="319" t="s">
        <v>23</v>
      </c>
      <c r="C253" s="326" t="s">
        <v>157</v>
      </c>
      <c r="D253" s="327">
        <v>1.9</v>
      </c>
      <c r="E253" s="320">
        <v>4.4000000000000004</v>
      </c>
      <c r="F253" s="328">
        <v>13</v>
      </c>
      <c r="G253" s="320">
        <v>99</v>
      </c>
      <c r="H253" s="310" t="s">
        <v>24</v>
      </c>
    </row>
    <row r="254" spans="1:8" ht="15.75" thickBot="1">
      <c r="A254" s="114" t="s">
        <v>26</v>
      </c>
      <c r="B254" s="329"/>
      <c r="C254" s="330">
        <v>343</v>
      </c>
      <c r="D254" s="311">
        <f>SUM(D251:D253)</f>
        <v>10.200000000000001</v>
      </c>
      <c r="E254" s="311">
        <f>SUM(E251:E253)</f>
        <v>12.610000000000001</v>
      </c>
      <c r="F254" s="311">
        <f>SUM(F251:F253)</f>
        <v>39.49</v>
      </c>
      <c r="G254" s="311">
        <f>SUM(G251:G253)</f>
        <v>299.15999999999997</v>
      </c>
      <c r="H254" s="313"/>
    </row>
    <row r="255" spans="1:8">
      <c r="A255" s="319" t="s">
        <v>27</v>
      </c>
      <c r="C255" s="320">
        <v>125</v>
      </c>
      <c r="D255" s="321">
        <v>0.6</v>
      </c>
      <c r="E255" s="317">
        <v>0</v>
      </c>
      <c r="F255" s="116">
        <v>13.7</v>
      </c>
      <c r="G255" s="317">
        <v>57</v>
      </c>
      <c r="H255" s="310" t="s">
        <v>272</v>
      </c>
    </row>
    <row r="256" spans="1:8" ht="15.75" thickBot="1">
      <c r="A256" s="319" t="s">
        <v>197</v>
      </c>
      <c r="C256" s="320"/>
      <c r="D256" s="321"/>
      <c r="E256" s="321"/>
      <c r="G256" s="321"/>
      <c r="H256" s="310"/>
    </row>
    <row r="257" spans="1:8" ht="15.75" thickBot="1">
      <c r="A257" s="114" t="s">
        <v>26</v>
      </c>
      <c r="B257" s="329"/>
      <c r="C257" s="330">
        <v>125</v>
      </c>
      <c r="D257" s="312">
        <f>SUM(D255)</f>
        <v>0.6</v>
      </c>
      <c r="E257" s="312">
        <f>SUM(E255)</f>
        <v>0</v>
      </c>
      <c r="F257" s="312">
        <f>SUM(F255)</f>
        <v>13.7</v>
      </c>
      <c r="G257" s="312">
        <f>SUM(G255)</f>
        <v>57</v>
      </c>
      <c r="H257" s="313"/>
    </row>
    <row r="258" spans="1:8" ht="15.75" thickBot="1">
      <c r="A258" s="314"/>
      <c r="B258" s="315"/>
      <c r="C258" s="316">
        <v>468</v>
      </c>
      <c r="D258" s="304">
        <f>D254+D257</f>
        <v>10.8</v>
      </c>
      <c r="E258" s="304">
        <v>12.3</v>
      </c>
      <c r="F258" s="304">
        <f>F254+F257</f>
        <v>53.19</v>
      </c>
      <c r="G258" s="304">
        <f>G254+G257</f>
        <v>356.15999999999997</v>
      </c>
      <c r="H258" s="305"/>
    </row>
    <row r="259" spans="1:8" ht="22.5" customHeight="1">
      <c r="A259" s="314"/>
      <c r="B259" s="315" t="s">
        <v>28</v>
      </c>
      <c r="C259" s="347"/>
      <c r="D259" s="304"/>
      <c r="E259" s="331"/>
      <c r="F259" s="332"/>
      <c r="G259" s="304"/>
      <c r="H259" s="305"/>
    </row>
    <row r="260" spans="1:8">
      <c r="A260" s="333" t="s">
        <v>432</v>
      </c>
      <c r="B260" s="334"/>
      <c r="C260" s="335">
        <v>30</v>
      </c>
      <c r="D260" s="336">
        <v>0.6</v>
      </c>
      <c r="E260" s="317">
        <v>0.05</v>
      </c>
      <c r="F260" s="336">
        <v>3</v>
      </c>
      <c r="G260" s="317">
        <v>14</v>
      </c>
      <c r="H260" s="350" t="s">
        <v>433</v>
      </c>
    </row>
    <row r="261" spans="1:8" ht="26.25" customHeight="1">
      <c r="A261" s="319" t="s">
        <v>406</v>
      </c>
      <c r="C261" s="320" t="s">
        <v>229</v>
      </c>
      <c r="D261" s="317">
        <v>2.9</v>
      </c>
      <c r="E261" s="317">
        <v>6.4</v>
      </c>
      <c r="F261" s="116">
        <v>10.27</v>
      </c>
      <c r="G261" s="317">
        <v>110.3</v>
      </c>
      <c r="H261" s="310" t="s">
        <v>211</v>
      </c>
    </row>
    <row r="262" spans="1:8" ht="18" customHeight="1">
      <c r="A262" s="333" t="s">
        <v>420</v>
      </c>
      <c r="B262" s="334"/>
      <c r="C262" s="335">
        <v>60</v>
      </c>
      <c r="D262" s="321">
        <v>6.3</v>
      </c>
      <c r="E262" s="317">
        <v>5.9</v>
      </c>
      <c r="F262" s="336">
        <v>22</v>
      </c>
      <c r="G262" s="321">
        <v>166</v>
      </c>
      <c r="H262" s="310" t="s">
        <v>423</v>
      </c>
    </row>
    <row r="263" spans="1:8">
      <c r="A263" s="319" t="s">
        <v>88</v>
      </c>
      <c r="C263" s="320">
        <v>110</v>
      </c>
      <c r="D263" s="116">
        <v>3.13</v>
      </c>
      <c r="E263" s="317">
        <v>3.76</v>
      </c>
      <c r="F263" s="116">
        <v>13.03</v>
      </c>
      <c r="G263" s="321">
        <v>131.15</v>
      </c>
      <c r="H263" s="310" t="s">
        <v>215</v>
      </c>
    </row>
    <row r="264" spans="1:8">
      <c r="A264" s="319" t="s">
        <v>342</v>
      </c>
      <c r="C264" s="320">
        <v>150</v>
      </c>
      <c r="D264" s="321"/>
      <c r="E264" s="317"/>
      <c r="F264" s="116">
        <v>8.34</v>
      </c>
      <c r="G264" s="321">
        <v>33.340000000000003</v>
      </c>
      <c r="H264" s="310" t="s">
        <v>347</v>
      </c>
    </row>
    <row r="265" spans="1:8" ht="15.75" thickBot="1">
      <c r="A265" s="319" t="s">
        <v>46</v>
      </c>
      <c r="C265" s="320">
        <v>30</v>
      </c>
      <c r="D265" s="320">
        <v>1.5</v>
      </c>
      <c r="E265" s="328">
        <v>0.3</v>
      </c>
      <c r="F265" s="320">
        <v>14.3</v>
      </c>
      <c r="G265" s="328">
        <v>66</v>
      </c>
      <c r="H265" s="310"/>
    </row>
    <row r="266" spans="1:8" ht="15.75" thickBot="1">
      <c r="A266" s="114" t="s">
        <v>26</v>
      </c>
      <c r="B266" s="329"/>
      <c r="C266" s="330">
        <v>530</v>
      </c>
      <c r="D266" s="311">
        <f>SUM(D260:D265)</f>
        <v>14.43</v>
      </c>
      <c r="E266" s="311">
        <f>SUM(E260:E265)</f>
        <v>16.41</v>
      </c>
      <c r="F266" s="311">
        <f>SUM(F260:F265)</f>
        <v>70.94</v>
      </c>
      <c r="G266" s="311">
        <f>SUM(G260:G265)</f>
        <v>520.79000000000008</v>
      </c>
      <c r="H266" s="313"/>
    </row>
    <row r="267" spans="1:8" ht="17.25" customHeight="1">
      <c r="A267" s="314"/>
      <c r="B267" s="315" t="s">
        <v>47</v>
      </c>
      <c r="C267" s="347"/>
      <c r="D267" s="331"/>
      <c r="E267" s="332"/>
      <c r="F267" s="331"/>
      <c r="G267" s="332"/>
      <c r="H267" s="305"/>
    </row>
    <row r="268" spans="1:8" ht="14.25" customHeight="1">
      <c r="A268" s="322" t="s">
        <v>71</v>
      </c>
      <c r="B268" s="65"/>
      <c r="C268" s="323">
        <v>10</v>
      </c>
      <c r="D268" s="325">
        <v>1.1000000000000001</v>
      </c>
      <c r="E268" s="325">
        <v>3</v>
      </c>
      <c r="F268" s="325">
        <v>23.6</v>
      </c>
      <c r="G268" s="117">
        <v>120</v>
      </c>
      <c r="H268" s="350"/>
    </row>
    <row r="269" spans="1:8" ht="16.5" customHeight="1">
      <c r="A269" s="322" t="s">
        <v>319</v>
      </c>
      <c r="B269" s="65"/>
      <c r="C269" s="323"/>
      <c r="D269" s="325"/>
      <c r="E269" s="325"/>
      <c r="F269" s="325"/>
      <c r="G269" s="117"/>
      <c r="H269" s="350"/>
    </row>
    <row r="270" spans="1:8" ht="12.75" customHeight="1" thickBot="1">
      <c r="A270" s="322" t="s">
        <v>54</v>
      </c>
      <c r="B270" s="65"/>
      <c r="C270" s="323">
        <v>100</v>
      </c>
      <c r="D270" s="360">
        <v>3.36</v>
      </c>
      <c r="E270" s="320">
        <v>2.5</v>
      </c>
      <c r="F270" s="328">
        <v>4.5999999999999996</v>
      </c>
      <c r="G270" s="320">
        <v>61.8</v>
      </c>
      <c r="H270" s="310" t="s">
        <v>158</v>
      </c>
    </row>
    <row r="271" spans="1:8" ht="25.5">
      <c r="A271" s="319" t="s">
        <v>405</v>
      </c>
      <c r="C271" s="320" t="s">
        <v>377</v>
      </c>
      <c r="D271" s="117">
        <v>5.82</v>
      </c>
      <c r="E271" s="325">
        <v>8.1</v>
      </c>
      <c r="F271" s="117">
        <v>15.53</v>
      </c>
      <c r="G271" s="325">
        <v>158</v>
      </c>
      <c r="H271" s="310" t="s">
        <v>328</v>
      </c>
    </row>
    <row r="272" spans="1:8">
      <c r="A272" s="322" t="s">
        <v>159</v>
      </c>
      <c r="B272" s="65"/>
      <c r="C272" s="323" t="s">
        <v>264</v>
      </c>
      <c r="D272" s="324">
        <v>0.05</v>
      </c>
      <c r="E272" s="325">
        <v>0.01</v>
      </c>
      <c r="F272" s="117">
        <v>4.42</v>
      </c>
      <c r="G272" s="325">
        <v>18</v>
      </c>
      <c r="H272" s="310" t="s">
        <v>257</v>
      </c>
    </row>
    <row r="273" spans="1:8" ht="15.75" thickBot="1">
      <c r="A273" s="319" t="s">
        <v>38</v>
      </c>
      <c r="C273" s="320">
        <v>20</v>
      </c>
      <c r="D273" s="338">
        <v>1.6</v>
      </c>
      <c r="E273" s="339">
        <v>0.2</v>
      </c>
      <c r="F273" s="340">
        <v>9.8000000000000007</v>
      </c>
      <c r="G273" s="341">
        <v>47</v>
      </c>
      <c r="H273" s="310"/>
    </row>
    <row r="274" spans="1:8" ht="21.75" customHeight="1" thickBot="1">
      <c r="A274" s="114" t="s">
        <v>26</v>
      </c>
      <c r="B274" s="329"/>
      <c r="C274" s="330">
        <v>404</v>
      </c>
      <c r="D274" s="311">
        <f>SUM(D268:D273)</f>
        <v>11.930000000000001</v>
      </c>
      <c r="E274" s="311">
        <f>SUM(E268:E273)</f>
        <v>13.809999999999999</v>
      </c>
      <c r="F274" s="311">
        <f>SUM(F268:F273)</f>
        <v>57.95</v>
      </c>
      <c r="G274" s="311">
        <f>SUM(G268:G273)</f>
        <v>404.8</v>
      </c>
      <c r="H274" s="313"/>
    </row>
    <row r="275" spans="1:8" ht="16.5" customHeight="1" thickBot="1">
      <c r="A275" s="359" t="s">
        <v>60</v>
      </c>
      <c r="B275" s="303"/>
      <c r="C275" s="360">
        <f>C254+C257+C266+C274</f>
        <v>1402</v>
      </c>
      <c r="D275" s="376">
        <f>D254+D257+D266+D274</f>
        <v>37.160000000000004</v>
      </c>
      <c r="E275" s="376">
        <f>E254+E257+E266+E274</f>
        <v>42.83</v>
      </c>
      <c r="F275" s="376">
        <f>F254+F257+F266+F274</f>
        <v>182.07999999999998</v>
      </c>
      <c r="G275" s="376">
        <f>G254+G257+G266+G274</f>
        <v>1281.75</v>
      </c>
      <c r="H275" s="365"/>
    </row>
    <row r="276" spans="1:8" ht="31.5" customHeight="1" thickBot="1">
      <c r="A276" s="61" t="s">
        <v>120</v>
      </c>
      <c r="B276" s="303"/>
      <c r="C276" s="303"/>
      <c r="H276" s="303"/>
    </row>
    <row r="277" spans="1:8" ht="31.5" customHeight="1">
      <c r="A277" s="484" t="s">
        <v>234</v>
      </c>
      <c r="B277" s="485"/>
      <c r="C277" s="486" t="s">
        <v>230</v>
      </c>
      <c r="D277" s="481" t="s">
        <v>231</v>
      </c>
      <c r="E277" s="482"/>
      <c r="F277" s="483"/>
      <c r="G277" s="304" t="s">
        <v>4</v>
      </c>
      <c r="H277" s="305" t="s">
        <v>232</v>
      </c>
    </row>
    <row r="278" spans="1:8" ht="15.75" thickBot="1">
      <c r="A278" s="489" t="s">
        <v>233</v>
      </c>
      <c r="B278" s="490"/>
      <c r="C278" s="487"/>
      <c r="D278" s="306"/>
      <c r="E278" s="307"/>
      <c r="F278" s="308"/>
      <c r="G278" s="309" t="s">
        <v>6</v>
      </c>
      <c r="H278" s="310"/>
    </row>
    <row r="279" spans="1:8" ht="31.5" customHeight="1" thickBot="1">
      <c r="A279" s="491"/>
      <c r="B279" s="492"/>
      <c r="C279" s="488"/>
      <c r="D279" s="311" t="s">
        <v>9</v>
      </c>
      <c r="E279" s="311" t="s">
        <v>10</v>
      </c>
      <c r="F279" s="312" t="s">
        <v>11</v>
      </c>
      <c r="G279" s="312" t="s">
        <v>12</v>
      </c>
      <c r="H279" s="313"/>
    </row>
    <row r="280" spans="1:8">
      <c r="A280" s="314"/>
      <c r="B280" s="315" t="s">
        <v>13</v>
      </c>
      <c r="C280" s="320"/>
      <c r="D280" s="321"/>
      <c r="E280" s="331"/>
      <c r="F280" s="318"/>
      <c r="G280" s="321"/>
      <c r="H280" s="305"/>
    </row>
    <row r="281" spans="1:8">
      <c r="A281" s="319" t="s">
        <v>107</v>
      </c>
      <c r="C281" s="320" t="s">
        <v>251</v>
      </c>
      <c r="D281" s="321">
        <v>6</v>
      </c>
      <c r="E281" s="317">
        <v>4.95</v>
      </c>
      <c r="F281" s="317">
        <v>19.5</v>
      </c>
      <c r="G281" s="116">
        <v>146</v>
      </c>
      <c r="H281" s="310" t="s">
        <v>190</v>
      </c>
    </row>
    <row r="282" spans="1:8">
      <c r="A282" s="319" t="s">
        <v>21</v>
      </c>
      <c r="C282" s="320" t="s">
        <v>244</v>
      </c>
      <c r="D282" s="327">
        <v>1.1599999999999999</v>
      </c>
      <c r="E282" s="320">
        <v>1.28</v>
      </c>
      <c r="F282" s="320">
        <v>11.4</v>
      </c>
      <c r="G282" s="320">
        <v>62</v>
      </c>
      <c r="H282" s="310" t="s">
        <v>330</v>
      </c>
    </row>
    <row r="283" spans="1:8" ht="15.75" thickBot="1">
      <c r="A283" s="319" t="s">
        <v>160</v>
      </c>
      <c r="C283" s="326" t="s">
        <v>320</v>
      </c>
      <c r="D283" s="321">
        <v>3.5</v>
      </c>
      <c r="E283" s="317">
        <v>5.95</v>
      </c>
      <c r="F283" s="116">
        <v>12.9</v>
      </c>
      <c r="G283" s="321">
        <v>119.6</v>
      </c>
      <c r="H283" s="310" t="s">
        <v>161</v>
      </c>
    </row>
    <row r="284" spans="1:8" ht="15.75" thickBot="1">
      <c r="A284" s="114" t="s">
        <v>26</v>
      </c>
      <c r="B284" s="329"/>
      <c r="C284" s="311">
        <v>358</v>
      </c>
      <c r="D284" s="311">
        <f>SUM(D280:D283)</f>
        <v>10.66</v>
      </c>
      <c r="E284" s="311">
        <f>SUM(E280:E283)</f>
        <v>12.18</v>
      </c>
      <c r="F284" s="311">
        <f>SUM(F280:F283)</f>
        <v>43.8</v>
      </c>
      <c r="G284" s="311">
        <f>SUM(G280:G283)</f>
        <v>327.60000000000002</v>
      </c>
      <c r="H284" s="313"/>
    </row>
    <row r="285" spans="1:8">
      <c r="A285" s="319" t="s">
        <v>48</v>
      </c>
      <c r="C285" s="320">
        <v>85</v>
      </c>
      <c r="D285" s="321">
        <v>0.34</v>
      </c>
      <c r="E285" s="317">
        <v>0.34</v>
      </c>
      <c r="F285" s="116">
        <v>10.5</v>
      </c>
      <c r="G285" s="317">
        <v>47</v>
      </c>
      <c r="H285" s="310" t="s">
        <v>280</v>
      </c>
    </row>
    <row r="286" spans="1:8" ht="15.75" thickBot="1">
      <c r="A286" s="319" t="s">
        <v>296</v>
      </c>
      <c r="C286" s="320"/>
      <c r="D286" s="321"/>
      <c r="E286" s="317"/>
      <c r="G286" s="317"/>
      <c r="H286" s="310"/>
    </row>
    <row r="287" spans="1:8" ht="15.75" thickBot="1">
      <c r="A287" s="114" t="s">
        <v>26</v>
      </c>
      <c r="B287" s="329"/>
      <c r="C287" s="330">
        <v>85</v>
      </c>
      <c r="D287" s="311">
        <f>SUM(D285)</f>
        <v>0.34</v>
      </c>
      <c r="E287" s="311">
        <f>SUM(E285)</f>
        <v>0.34</v>
      </c>
      <c r="F287" s="311">
        <f>SUM(F285)</f>
        <v>10.5</v>
      </c>
      <c r="G287" s="311">
        <f>SUM(G285)</f>
        <v>47</v>
      </c>
      <c r="H287" s="313"/>
    </row>
    <row r="288" spans="1:8" ht="15.75" thickBot="1">
      <c r="A288" s="114"/>
      <c r="B288" s="329"/>
      <c r="C288" s="330">
        <v>443</v>
      </c>
      <c r="D288" s="311">
        <f>D284+D287</f>
        <v>11</v>
      </c>
      <c r="E288" s="311">
        <f>E284+E287</f>
        <v>12.52</v>
      </c>
      <c r="F288" s="311">
        <f>F284+F287</f>
        <v>54.3</v>
      </c>
      <c r="G288" s="311">
        <f>G284+G287</f>
        <v>374.6</v>
      </c>
      <c r="H288" s="313"/>
    </row>
    <row r="289" spans="1:8" ht="14.25" customHeight="1">
      <c r="A289" s="319"/>
      <c r="B289" s="62" t="s">
        <v>28</v>
      </c>
      <c r="C289" s="326"/>
      <c r="D289" s="317"/>
      <c r="F289" s="317"/>
      <c r="H289" s="310"/>
    </row>
    <row r="290" spans="1:8" hidden="1">
      <c r="A290" s="319"/>
      <c r="C290" s="326"/>
      <c r="H290" s="310"/>
    </row>
    <row r="291" spans="1:8" ht="29.25" customHeight="1">
      <c r="A291" s="319" t="s">
        <v>419</v>
      </c>
      <c r="B291" s="334"/>
      <c r="C291" s="335">
        <v>30</v>
      </c>
      <c r="D291" s="336">
        <v>0.42</v>
      </c>
      <c r="E291" s="317">
        <v>0.06</v>
      </c>
      <c r="F291" s="336">
        <v>1.3680000000000001</v>
      </c>
      <c r="G291" s="321">
        <v>9</v>
      </c>
      <c r="H291" s="350" t="s">
        <v>352</v>
      </c>
    </row>
    <row r="292" spans="1:8" ht="25.5" customHeight="1">
      <c r="A292" s="319" t="s">
        <v>408</v>
      </c>
      <c r="C292" s="320" t="s">
        <v>118</v>
      </c>
      <c r="D292" s="321">
        <v>3</v>
      </c>
      <c r="E292" s="317">
        <v>5.8</v>
      </c>
      <c r="F292" s="116">
        <v>14.7</v>
      </c>
      <c r="G292" s="321">
        <v>121</v>
      </c>
      <c r="H292" s="310" t="s">
        <v>217</v>
      </c>
    </row>
    <row r="293" spans="1:8" ht="15" customHeight="1">
      <c r="A293" s="322" t="s">
        <v>379</v>
      </c>
      <c r="C293" s="320" t="s">
        <v>166</v>
      </c>
      <c r="D293" s="317">
        <v>5.8</v>
      </c>
      <c r="E293" s="116">
        <v>5</v>
      </c>
      <c r="F293" s="317">
        <v>2.6</v>
      </c>
      <c r="G293" s="317">
        <v>78</v>
      </c>
      <c r="H293" s="310" t="s">
        <v>341</v>
      </c>
    </row>
    <row r="294" spans="1:8" ht="16.5" customHeight="1">
      <c r="A294" s="319" t="s">
        <v>252</v>
      </c>
      <c r="C294" s="320">
        <v>110</v>
      </c>
      <c r="D294" s="320">
        <v>4.4000000000000004</v>
      </c>
      <c r="E294" s="328">
        <v>4</v>
      </c>
      <c r="F294" s="320">
        <v>17.8</v>
      </c>
      <c r="G294" s="328">
        <v>125</v>
      </c>
      <c r="H294" s="310" t="s">
        <v>253</v>
      </c>
    </row>
    <row r="295" spans="1:8" ht="15" customHeight="1">
      <c r="A295" s="106" t="s">
        <v>45</v>
      </c>
      <c r="C295" s="320">
        <v>150</v>
      </c>
      <c r="D295" s="327">
        <v>0.15</v>
      </c>
      <c r="E295" s="338">
        <v>0.09</v>
      </c>
      <c r="F295" s="339">
        <v>21.5</v>
      </c>
      <c r="G295" s="351">
        <v>87</v>
      </c>
      <c r="H295" s="352" t="s">
        <v>398</v>
      </c>
    </row>
    <row r="296" spans="1:8" ht="19.5" customHeight="1" thickBot="1">
      <c r="A296" s="319" t="s">
        <v>46</v>
      </c>
      <c r="C296" s="320">
        <v>30</v>
      </c>
      <c r="D296" s="320">
        <v>1.5</v>
      </c>
      <c r="E296" s="328">
        <v>0.3</v>
      </c>
      <c r="F296" s="320">
        <v>14.3</v>
      </c>
      <c r="G296" s="328">
        <v>66</v>
      </c>
      <c r="H296" s="310"/>
    </row>
    <row r="297" spans="1:8" ht="15.75" customHeight="1" thickBot="1">
      <c r="A297" s="114" t="s">
        <v>26</v>
      </c>
      <c r="B297" s="329"/>
      <c r="C297" s="330">
        <v>555</v>
      </c>
      <c r="D297" s="312">
        <f>SUM(D291:D296)</f>
        <v>15.27</v>
      </c>
      <c r="E297" s="312">
        <f>SUM(E291:E296)</f>
        <v>15.25</v>
      </c>
      <c r="F297" s="312">
        <f>SUM(F291:F296)</f>
        <v>72.268000000000001</v>
      </c>
      <c r="G297" s="312">
        <f>SUM(G291:G296)</f>
        <v>486</v>
      </c>
      <c r="H297" s="337"/>
    </row>
    <row r="298" spans="1:8" ht="20.25" customHeight="1">
      <c r="A298" s="314"/>
      <c r="B298" s="315" t="s">
        <v>47</v>
      </c>
      <c r="C298" s="347"/>
      <c r="D298" s="304"/>
      <c r="E298" s="331"/>
      <c r="F298" s="332"/>
      <c r="G298" s="304"/>
      <c r="H298" s="305"/>
    </row>
    <row r="299" spans="1:8" ht="15" customHeight="1">
      <c r="A299" s="319" t="s">
        <v>371</v>
      </c>
      <c r="B299" s="334"/>
      <c r="C299" s="335">
        <v>40</v>
      </c>
      <c r="D299" s="321">
        <v>3.2</v>
      </c>
      <c r="E299" s="321">
        <v>4.4000000000000004</v>
      </c>
      <c r="F299" s="317">
        <v>35</v>
      </c>
      <c r="G299" s="321">
        <v>192</v>
      </c>
      <c r="H299" s="310" t="s">
        <v>348</v>
      </c>
    </row>
    <row r="300" spans="1:8" ht="21.75" customHeight="1">
      <c r="A300" s="319" t="s">
        <v>261</v>
      </c>
      <c r="C300" s="320">
        <v>100</v>
      </c>
      <c r="D300" s="116">
        <v>2.2999999999999998</v>
      </c>
      <c r="E300" s="317">
        <v>2.5</v>
      </c>
      <c r="F300" s="116">
        <v>3.6</v>
      </c>
      <c r="G300" s="317">
        <v>46</v>
      </c>
      <c r="H300" s="310" t="s">
        <v>262</v>
      </c>
    </row>
    <row r="301" spans="1:8" ht="21.75" customHeight="1">
      <c r="A301" s="319" t="s">
        <v>225</v>
      </c>
      <c r="C301" s="320">
        <v>130</v>
      </c>
      <c r="D301" s="321">
        <v>7.89</v>
      </c>
      <c r="E301" s="317">
        <v>8.06</v>
      </c>
      <c r="F301" s="317">
        <v>12.63</v>
      </c>
      <c r="G301" s="321">
        <v>155</v>
      </c>
      <c r="H301" s="310" t="s">
        <v>227</v>
      </c>
    </row>
    <row r="302" spans="1:8" ht="15" customHeight="1">
      <c r="A302" s="319" t="s">
        <v>74</v>
      </c>
      <c r="C302" s="326" t="s">
        <v>316</v>
      </c>
      <c r="D302" s="321">
        <v>0.09</v>
      </c>
      <c r="E302" s="317">
        <v>0.01</v>
      </c>
      <c r="F302" s="116">
        <v>8.5</v>
      </c>
      <c r="G302" s="321">
        <v>34.5</v>
      </c>
      <c r="H302" s="310" t="s">
        <v>163</v>
      </c>
    </row>
    <row r="303" spans="1:8" ht="15" customHeight="1" thickBot="1">
      <c r="A303" s="319" t="s">
        <v>38</v>
      </c>
      <c r="C303" s="320">
        <v>20</v>
      </c>
      <c r="D303" s="338">
        <v>1.6</v>
      </c>
      <c r="E303" s="339">
        <v>0.2</v>
      </c>
      <c r="F303" s="340">
        <v>9.8000000000000007</v>
      </c>
      <c r="G303" s="341">
        <v>47</v>
      </c>
      <c r="H303" s="310"/>
    </row>
    <row r="304" spans="1:8" ht="15" customHeight="1" thickBot="1">
      <c r="A304" s="114" t="s">
        <v>26</v>
      </c>
      <c r="B304" s="329"/>
      <c r="C304" s="330">
        <v>448</v>
      </c>
      <c r="D304" s="311">
        <f>SUM(D299:D303)</f>
        <v>15.08</v>
      </c>
      <c r="E304" s="311">
        <f>SUM(E299:E303)</f>
        <v>15.17</v>
      </c>
      <c r="F304" s="311">
        <f>SUM(F299:F303)</f>
        <v>69.53</v>
      </c>
      <c r="G304" s="311">
        <f>SUM(G299:G303)</f>
        <v>474.5</v>
      </c>
      <c r="H304" s="377"/>
    </row>
    <row r="305" spans="1:8" ht="15" customHeight="1" thickBot="1">
      <c r="A305" s="114" t="s">
        <v>60</v>
      </c>
      <c r="B305" s="329"/>
      <c r="C305" s="311">
        <f>C284+C287+C297+C304</f>
        <v>1446</v>
      </c>
      <c r="D305" s="369">
        <f>D284+D287+D297+D304</f>
        <v>41.35</v>
      </c>
      <c r="E305" s="369">
        <f>E284+E287+E297+E304</f>
        <v>42.94</v>
      </c>
      <c r="F305" s="369">
        <f>F284+F287+F297+F304</f>
        <v>196.09800000000001</v>
      </c>
      <c r="G305" s="369">
        <f>G284+G287+G297+G304</f>
        <v>1335.1</v>
      </c>
      <c r="H305" s="313"/>
    </row>
    <row r="306" spans="1:8" ht="15" customHeight="1" thickBot="1">
      <c r="A306" s="114" t="s">
        <v>167</v>
      </c>
      <c r="B306" s="329"/>
      <c r="C306" s="330">
        <f>C37+C67+C97+C126+C156+C187+C216+C244+C275+C305</f>
        <v>13939.5</v>
      </c>
      <c r="D306" s="311">
        <f>SUM(D37+D67+D97+D126+D156+D187+D216+D244+D275+D305)</f>
        <v>398.63000000000005</v>
      </c>
      <c r="E306" s="311">
        <f>SUM(E37+E67+E97+E126+E156+E187+E216+E244+E275+E305)</f>
        <v>429.21499999999997</v>
      </c>
      <c r="F306" s="311">
        <f>SUM(F37+F67+F97+F126+F156+F187+F216+F244+F275+F305)</f>
        <v>1841.7619999999997</v>
      </c>
      <c r="G306" s="311">
        <f>SUM(G37+G67+G97+G126+G156+G187+G216+G244+G275+G305)</f>
        <v>12846.37</v>
      </c>
      <c r="H306" s="313"/>
    </row>
    <row r="307" spans="1:8" ht="15" customHeight="1">
      <c r="A307" s="61" t="s">
        <v>123</v>
      </c>
      <c r="C307" s="62"/>
      <c r="D307" s="68"/>
      <c r="E307" s="68"/>
      <c r="F307" s="68"/>
      <c r="G307" s="68"/>
      <c r="H307" s="301"/>
    </row>
    <row r="308" spans="1:8" ht="15" customHeight="1">
      <c r="A308" s="480" t="s">
        <v>243</v>
      </c>
      <c r="B308" s="480"/>
      <c r="C308" s="480"/>
      <c r="D308" s="480"/>
      <c r="E308" s="480"/>
      <c r="F308" s="480"/>
      <c r="G308" s="480"/>
      <c r="H308" s="301"/>
    </row>
    <row r="309" spans="1:8" ht="15" customHeight="1">
      <c r="A309" s="476" t="s">
        <v>124</v>
      </c>
      <c r="B309" s="476"/>
      <c r="C309" s="476"/>
      <c r="D309" s="476"/>
      <c r="E309" s="476"/>
      <c r="F309" s="476"/>
      <c r="G309" s="476"/>
      <c r="H309" s="301"/>
    </row>
    <row r="310" spans="1:8" ht="15" customHeight="1">
      <c r="A310" s="476" t="s">
        <v>275</v>
      </c>
      <c r="B310" s="476"/>
      <c r="C310" s="476"/>
      <c r="D310" s="476"/>
      <c r="E310" s="476"/>
      <c r="F310" s="476"/>
      <c r="G310" s="476"/>
      <c r="H310" s="301"/>
    </row>
    <row r="311" spans="1:8" ht="15" customHeight="1">
      <c r="A311" s="476" t="s">
        <v>276</v>
      </c>
      <c r="B311" s="476"/>
      <c r="C311" s="476"/>
      <c r="D311" s="476"/>
      <c r="E311" s="476"/>
      <c r="F311" s="476"/>
      <c r="G311" s="476"/>
      <c r="H311" s="301"/>
    </row>
    <row r="312" spans="1:8" ht="15" customHeight="1">
      <c r="A312" s="476" t="s">
        <v>125</v>
      </c>
      <c r="B312" s="476"/>
      <c r="C312" s="476"/>
      <c r="D312" s="476"/>
      <c r="E312" s="476"/>
      <c r="F312" s="476"/>
      <c r="G312" s="476"/>
      <c r="H312" s="301"/>
    </row>
    <row r="313" spans="1:8" ht="15" customHeight="1">
      <c r="A313" s="476" t="s">
        <v>235</v>
      </c>
      <c r="B313" s="476"/>
      <c r="C313" s="476"/>
      <c r="D313" s="476"/>
      <c r="E313" s="476"/>
      <c r="F313" s="476"/>
      <c r="G313" s="476"/>
      <c r="H313" s="301"/>
    </row>
    <row r="314" spans="1:8" ht="15" customHeight="1">
      <c r="A314" s="476" t="s">
        <v>219</v>
      </c>
      <c r="B314" s="476"/>
      <c r="C314" s="476"/>
      <c r="D314" s="476"/>
      <c r="E314" s="476"/>
      <c r="F314" s="476"/>
      <c r="G314" s="476"/>
      <c r="H314" s="301"/>
    </row>
    <row r="315" spans="1:8" ht="15" customHeight="1">
      <c r="A315" s="476" t="s">
        <v>237</v>
      </c>
      <c r="B315" s="476"/>
      <c r="C315" s="476"/>
      <c r="D315" s="476"/>
      <c r="E315" s="476"/>
      <c r="F315" s="476"/>
      <c r="G315" s="476"/>
      <c r="H315" s="301"/>
    </row>
    <row r="316" spans="1:8" ht="15" customHeight="1">
      <c r="A316" s="476" t="s">
        <v>236</v>
      </c>
      <c r="B316" s="476"/>
      <c r="C316" s="476"/>
      <c r="D316" s="476"/>
      <c r="E316" s="476"/>
      <c r="F316" s="476"/>
      <c r="G316" s="476"/>
      <c r="H316" s="301"/>
    </row>
    <row r="317" spans="1:8" ht="15" customHeight="1">
      <c r="A317" s="476" t="s">
        <v>126</v>
      </c>
      <c r="B317" s="476"/>
      <c r="C317" s="476"/>
      <c r="D317" s="476"/>
      <c r="E317" s="476"/>
      <c r="F317" s="476"/>
      <c r="G317" s="476"/>
      <c r="H317" s="301"/>
    </row>
    <row r="318" spans="1:8" ht="15" customHeight="1">
      <c r="A318" s="476" t="s">
        <v>238</v>
      </c>
      <c r="B318" s="476"/>
      <c r="C318" s="476"/>
      <c r="D318" s="476"/>
      <c r="E318" s="476"/>
      <c r="F318" s="476"/>
      <c r="G318" s="476"/>
      <c r="H318" s="301"/>
    </row>
    <row r="319" spans="1:8" ht="15.75" customHeight="1">
      <c r="A319" s="476" t="s">
        <v>220</v>
      </c>
      <c r="B319" s="476"/>
      <c r="C319" s="476"/>
      <c r="D319" s="476"/>
      <c r="E319" s="476"/>
      <c r="F319" s="476"/>
      <c r="G319" s="476"/>
      <c r="H319" s="301"/>
    </row>
    <row r="320" spans="1:8" ht="15.75" customHeight="1">
      <c r="A320" s="476" t="s">
        <v>221</v>
      </c>
      <c r="B320" s="476"/>
      <c r="C320" s="476"/>
      <c r="D320" s="476"/>
      <c r="E320" s="476"/>
      <c r="F320" s="476"/>
      <c r="G320" s="476"/>
      <c r="H320" s="301"/>
    </row>
    <row r="321" spans="1:8" ht="15.75" customHeight="1">
      <c r="A321" s="480" t="s">
        <v>222</v>
      </c>
      <c r="B321" s="480"/>
      <c r="C321" s="480"/>
      <c r="D321" s="480"/>
      <c r="E321" s="480"/>
      <c r="F321" s="480"/>
      <c r="G321" s="480"/>
      <c r="H321" s="301"/>
    </row>
    <row r="322" spans="1:8" ht="15.75" customHeight="1">
      <c r="A322" s="480" t="s">
        <v>247</v>
      </c>
      <c r="B322" s="480"/>
      <c r="C322" s="480"/>
      <c r="D322" s="480"/>
      <c r="E322" s="480"/>
      <c r="F322" s="480"/>
      <c r="G322" s="480"/>
      <c r="H322" s="301"/>
    </row>
    <row r="323" spans="1:8" ht="15.75" customHeight="1">
      <c r="A323" s="476" t="s">
        <v>223</v>
      </c>
      <c r="B323" s="476"/>
      <c r="C323" s="476"/>
      <c r="D323" s="476"/>
      <c r="E323" s="476"/>
      <c r="F323" s="476"/>
      <c r="G323" s="476"/>
      <c r="H323" s="301"/>
    </row>
    <row r="324" spans="1:8" ht="15.75" customHeight="1">
      <c r="A324" s="476" t="s">
        <v>241</v>
      </c>
      <c r="B324" s="476"/>
      <c r="C324" s="476"/>
      <c r="D324" s="476"/>
      <c r="E324" s="476"/>
      <c r="F324" s="476"/>
      <c r="G324" s="476"/>
      <c r="H324" s="301"/>
    </row>
    <row r="325" spans="1:8" ht="15.75" customHeight="1">
      <c r="A325" s="476" t="s">
        <v>239</v>
      </c>
      <c r="B325" s="476"/>
      <c r="C325" s="476"/>
      <c r="D325" s="476"/>
      <c r="E325" s="476"/>
      <c r="F325" s="476"/>
      <c r="G325" s="476"/>
      <c r="H325" s="301"/>
    </row>
    <row r="326" spans="1:8" ht="15.75" customHeight="1">
      <c r="A326" s="476" t="s">
        <v>242</v>
      </c>
      <c r="B326" s="476"/>
      <c r="C326" s="476"/>
      <c r="D326" s="476"/>
      <c r="E326" s="476"/>
      <c r="F326" s="476"/>
      <c r="G326" s="476"/>
      <c r="H326" s="301"/>
    </row>
    <row r="327" spans="1:8" ht="15.75" customHeight="1">
      <c r="A327" s="476" t="s">
        <v>240</v>
      </c>
      <c r="B327" s="476"/>
      <c r="C327" s="476"/>
      <c r="D327" s="476"/>
      <c r="E327" s="476"/>
      <c r="F327" s="476"/>
      <c r="G327" s="476"/>
      <c r="H327" s="301"/>
    </row>
    <row r="328" spans="1:8" ht="15.75" customHeight="1">
      <c r="A328" s="476" t="s">
        <v>384</v>
      </c>
      <c r="B328" s="476"/>
      <c r="C328" s="476"/>
      <c r="D328" s="476"/>
      <c r="E328" s="476"/>
      <c r="F328" s="68"/>
      <c r="G328" s="68"/>
      <c r="H328" s="301"/>
    </row>
    <row r="329" spans="1:8" ht="15.75" customHeight="1">
      <c r="A329" s="476" t="s">
        <v>127</v>
      </c>
      <c r="B329" s="476"/>
      <c r="C329" s="476"/>
      <c r="D329" s="476"/>
      <c r="E329" s="476"/>
      <c r="F329" s="476"/>
      <c r="G329" s="476"/>
      <c r="H329" s="301"/>
    </row>
    <row r="330" spans="1:8" ht="15.75" customHeight="1">
      <c r="A330" s="476" t="s">
        <v>128</v>
      </c>
      <c r="B330" s="476"/>
      <c r="C330" s="476"/>
      <c r="D330" s="476"/>
      <c r="E330" s="476"/>
      <c r="F330" s="476"/>
      <c r="G330" s="476"/>
      <c r="H330" s="301"/>
    </row>
    <row r="331" spans="1:8" ht="15.75" customHeight="1">
      <c r="A331" s="476" t="s">
        <v>129</v>
      </c>
      <c r="B331" s="476"/>
      <c r="C331" s="476"/>
      <c r="D331" s="476"/>
      <c r="E331" s="476"/>
      <c r="F331" s="476"/>
      <c r="G331" s="476"/>
      <c r="H331" s="301"/>
    </row>
    <row r="332" spans="1:8" ht="15.75" customHeight="1">
      <c r="A332" s="476" t="s">
        <v>130</v>
      </c>
      <c r="B332" s="476"/>
      <c r="C332" s="476"/>
      <c r="D332" s="476"/>
      <c r="E332" s="476"/>
      <c r="F332" s="476"/>
      <c r="G332" s="476"/>
      <c r="H332" s="301"/>
    </row>
    <row r="333" spans="1:8" ht="15.75" customHeight="1">
      <c r="A333" s="476" t="s">
        <v>131</v>
      </c>
      <c r="B333" s="476"/>
      <c r="C333" s="476"/>
      <c r="D333" s="476"/>
      <c r="E333" s="476"/>
      <c r="F333" s="476"/>
      <c r="G333" s="476"/>
      <c r="H333" s="301"/>
    </row>
  </sheetData>
  <mergeCells count="71">
    <mergeCell ref="D218:F218"/>
    <mergeCell ref="D247:F247"/>
    <mergeCell ref="D277:F277"/>
    <mergeCell ref="A277:B277"/>
    <mergeCell ref="C277:C279"/>
    <mergeCell ref="A278:B279"/>
    <mergeCell ref="A218:B218"/>
    <mergeCell ref="C218:C220"/>
    <mergeCell ref="A219:B220"/>
    <mergeCell ref="A247:B247"/>
    <mergeCell ref="C247:C249"/>
    <mergeCell ref="A248:B249"/>
    <mergeCell ref="C129:C131"/>
    <mergeCell ref="A130:B131"/>
    <mergeCell ref="A189:B189"/>
    <mergeCell ref="C189:C191"/>
    <mergeCell ref="A190:B191"/>
    <mergeCell ref="C158:D158"/>
    <mergeCell ref="D160:F160"/>
    <mergeCell ref="D189:F189"/>
    <mergeCell ref="A160:B160"/>
    <mergeCell ref="C160:C162"/>
    <mergeCell ref="A161:B162"/>
    <mergeCell ref="A129:B129"/>
    <mergeCell ref="A323:G323"/>
    <mergeCell ref="A324:G324"/>
    <mergeCell ref="A325:G325"/>
    <mergeCell ref="A326:G326"/>
    <mergeCell ref="A327:G327"/>
    <mergeCell ref="A10:B10"/>
    <mergeCell ref="C10:C12"/>
    <mergeCell ref="A11:B12"/>
    <mergeCell ref="A39:B39"/>
    <mergeCell ref="C39:C41"/>
    <mergeCell ref="A40:B41"/>
    <mergeCell ref="A69:B69"/>
    <mergeCell ref="C69:C71"/>
    <mergeCell ref="A70:B71"/>
    <mergeCell ref="A99:B99"/>
    <mergeCell ref="C99:C101"/>
    <mergeCell ref="A100:B101"/>
    <mergeCell ref="D10:F10"/>
    <mergeCell ref="D39:F39"/>
    <mergeCell ref="D69:F69"/>
    <mergeCell ref="D99:F99"/>
    <mergeCell ref="D129:F129"/>
    <mergeCell ref="A314:G314"/>
    <mergeCell ref="A315:G315"/>
    <mergeCell ref="A316:G316"/>
    <mergeCell ref="A317:G317"/>
    <mergeCell ref="A308:G308"/>
    <mergeCell ref="A309:G309"/>
    <mergeCell ref="A310:G310"/>
    <mergeCell ref="A311:G311"/>
    <mergeCell ref="A312:G312"/>
    <mergeCell ref="A333:G333"/>
    <mergeCell ref="E1:G1"/>
    <mergeCell ref="E2:G2"/>
    <mergeCell ref="E3:G3"/>
    <mergeCell ref="E4:G4"/>
    <mergeCell ref="A328:E328"/>
    <mergeCell ref="A329:G329"/>
    <mergeCell ref="A330:G330"/>
    <mergeCell ref="A331:G331"/>
    <mergeCell ref="A332:G332"/>
    <mergeCell ref="A318:G318"/>
    <mergeCell ref="A319:G319"/>
    <mergeCell ref="A320:G320"/>
    <mergeCell ref="A321:G321"/>
    <mergeCell ref="A322:G322"/>
    <mergeCell ref="A313:G313"/>
  </mergeCells>
  <pageMargins left="0.7" right="0.7" top="0.75" bottom="0.75" header="0.3" footer="0.3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"/>
  <sheetViews>
    <sheetView workbookViewId="0">
      <selection activeCell="D24" sqref="D24"/>
    </sheetView>
  </sheetViews>
  <sheetFormatPr defaultRowHeight="15"/>
  <cols>
    <col min="1" max="1" width="15" customWidth="1"/>
    <col min="2" max="2" width="23.42578125" customWidth="1"/>
    <col min="3" max="3" width="17" style="6" customWidth="1"/>
    <col min="4" max="4" width="18.28515625" customWidth="1"/>
    <col min="5" max="5" width="21" customWidth="1"/>
    <col min="6" max="6" width="19.140625" customWidth="1"/>
  </cols>
  <sheetData>
    <row r="1" spans="1:6" ht="15.75">
      <c r="C1" s="18" t="s">
        <v>168</v>
      </c>
    </row>
    <row r="2" spans="1:6" ht="15.75">
      <c r="A2" s="3"/>
      <c r="B2" s="3"/>
      <c r="D2" s="7" t="s">
        <v>169</v>
      </c>
      <c r="F2" s="3"/>
    </row>
    <row r="3" spans="1:6" ht="16.5" thickBot="1">
      <c r="A3" s="4"/>
      <c r="B3" s="4"/>
      <c r="C3" s="494"/>
      <c r="D3" s="494"/>
      <c r="E3" s="494"/>
      <c r="F3" s="494"/>
    </row>
    <row r="4" spans="1:6" ht="16.5" thickBot="1">
      <c r="A4" s="45" t="s">
        <v>267</v>
      </c>
      <c r="B4" s="46" t="s">
        <v>413</v>
      </c>
      <c r="C4" s="47" t="s">
        <v>268</v>
      </c>
      <c r="D4" s="47" t="s">
        <v>269</v>
      </c>
      <c r="E4" s="47" t="s">
        <v>270</v>
      </c>
      <c r="F4" s="47" t="s">
        <v>271</v>
      </c>
    </row>
    <row r="5" spans="1:6" ht="32.25" thickBot="1">
      <c r="A5" s="8"/>
      <c r="B5" s="19" t="s">
        <v>150</v>
      </c>
      <c r="C5" s="20" t="s">
        <v>151</v>
      </c>
      <c r="D5" s="10" t="s">
        <v>152</v>
      </c>
      <c r="E5" s="10" t="s">
        <v>153</v>
      </c>
      <c r="F5" s="9" t="s">
        <v>154</v>
      </c>
    </row>
    <row r="6" spans="1:6" ht="16.5" thickBot="1">
      <c r="A6" s="11">
        <v>1</v>
      </c>
      <c r="B6" s="21">
        <v>1434.5</v>
      </c>
      <c r="C6" s="21">
        <v>37.539999999999992</v>
      </c>
      <c r="D6" s="21">
        <v>42.655000000000001</v>
      </c>
      <c r="E6" s="21">
        <v>189.43</v>
      </c>
      <c r="F6" s="21">
        <v>1295.8400000000001</v>
      </c>
    </row>
    <row r="7" spans="1:6" ht="16.5" thickBot="1">
      <c r="A7" s="22">
        <v>2</v>
      </c>
      <c r="B7" s="21">
        <v>1364</v>
      </c>
      <c r="C7" s="21">
        <v>48.75</v>
      </c>
      <c r="D7" s="21">
        <v>43.800000000000004</v>
      </c>
      <c r="E7" s="21">
        <v>166.97</v>
      </c>
      <c r="F7" s="21">
        <v>1280.51</v>
      </c>
    </row>
    <row r="8" spans="1:6" ht="16.5" thickBot="1">
      <c r="A8" s="13">
        <v>3</v>
      </c>
      <c r="B8" s="21">
        <v>1450</v>
      </c>
      <c r="C8" s="21">
        <v>38.47</v>
      </c>
      <c r="D8" s="21">
        <v>41.8</v>
      </c>
      <c r="E8" s="21">
        <v>189.33799999999999</v>
      </c>
      <c r="F8" s="21">
        <v>1293.5300000000002</v>
      </c>
    </row>
    <row r="9" spans="1:6" ht="16.5" thickBot="1">
      <c r="A9" s="13">
        <v>4</v>
      </c>
      <c r="B9" s="21">
        <v>1363</v>
      </c>
      <c r="C9" s="21">
        <v>37.56</v>
      </c>
      <c r="D9" s="21">
        <v>40.909999999999997</v>
      </c>
      <c r="E9" s="21">
        <v>185.23000000000002</v>
      </c>
      <c r="F9" s="21">
        <v>1251.94</v>
      </c>
    </row>
    <row r="10" spans="1:6" ht="16.5" thickBot="1">
      <c r="A10" s="13">
        <v>5</v>
      </c>
      <c r="B10" s="21">
        <v>1371</v>
      </c>
      <c r="C10" s="21">
        <v>40.47</v>
      </c>
      <c r="D10" s="21">
        <v>43.31</v>
      </c>
      <c r="E10" s="21">
        <v>179.96800000000002</v>
      </c>
      <c r="F10" s="21">
        <v>1253.56</v>
      </c>
    </row>
    <row r="11" spans="1:6" ht="16.5" thickBot="1">
      <c r="A11" s="13">
        <v>6</v>
      </c>
      <c r="B11" s="21">
        <v>1305</v>
      </c>
      <c r="C11" s="21">
        <v>39.869999999999997</v>
      </c>
      <c r="D11" s="21">
        <v>44.664999999999999</v>
      </c>
      <c r="E11" s="21">
        <v>193.07999999999998</v>
      </c>
      <c r="F11" s="21">
        <v>1337.24</v>
      </c>
    </row>
    <row r="12" spans="1:6" ht="16.5" thickBot="1">
      <c r="A12" s="13">
        <v>7</v>
      </c>
      <c r="B12" s="21">
        <v>1413</v>
      </c>
      <c r="C12" s="21">
        <v>37.54</v>
      </c>
      <c r="D12" s="21">
        <v>42.94</v>
      </c>
      <c r="E12" s="21">
        <v>182.7</v>
      </c>
      <c r="F12" s="21">
        <v>1263.5999999999999</v>
      </c>
    </row>
    <row r="13" spans="1:6" ht="16.5" thickBot="1">
      <c r="A13" s="13">
        <v>8</v>
      </c>
      <c r="B13" s="21">
        <v>1391</v>
      </c>
      <c r="C13" s="21">
        <v>39.92</v>
      </c>
      <c r="D13" s="21">
        <v>43.364999999999995</v>
      </c>
      <c r="E13" s="21">
        <v>176.86799999999999</v>
      </c>
      <c r="F13" s="21">
        <v>1253.3</v>
      </c>
    </row>
    <row r="14" spans="1:6" ht="16.5" thickBot="1">
      <c r="A14" s="13">
        <v>9</v>
      </c>
      <c r="B14" s="21">
        <v>1402</v>
      </c>
      <c r="C14" s="21">
        <v>37.160000000000004</v>
      </c>
      <c r="D14" s="21">
        <v>42.83</v>
      </c>
      <c r="E14" s="21">
        <v>182.07999999999998</v>
      </c>
      <c r="F14" s="21">
        <v>1281.75</v>
      </c>
    </row>
    <row r="15" spans="1:6" ht="15.75">
      <c r="A15" s="13">
        <v>10</v>
      </c>
      <c r="B15" s="21">
        <v>1446</v>
      </c>
      <c r="C15" s="21">
        <v>41.35</v>
      </c>
      <c r="D15" s="21">
        <v>42.94</v>
      </c>
      <c r="E15" s="21">
        <v>196.09800000000001</v>
      </c>
      <c r="F15" s="21">
        <v>1335.1</v>
      </c>
    </row>
    <row r="16" spans="1:6" ht="15.75">
      <c r="A16" s="13"/>
      <c r="B16" s="13"/>
      <c r="C16" s="14"/>
      <c r="D16" s="13"/>
      <c r="E16" s="13"/>
      <c r="F16" s="13"/>
    </row>
    <row r="17" spans="1:6" ht="18.75">
      <c r="A17" s="23" t="s">
        <v>155</v>
      </c>
      <c r="B17" s="14">
        <v>13939.5</v>
      </c>
      <c r="C17" s="14">
        <v>398.63000000000005</v>
      </c>
      <c r="D17" s="14">
        <v>429.21499999999997</v>
      </c>
      <c r="E17" s="14">
        <v>1841.7619999999997</v>
      </c>
      <c r="F17" s="14">
        <v>12846.37</v>
      </c>
    </row>
    <row r="18" spans="1:6" ht="15.75">
      <c r="A18" s="13" t="s">
        <v>156</v>
      </c>
      <c r="B18" s="14">
        <v>1393.95</v>
      </c>
      <c r="C18" s="14">
        <v>39.863000000000007</v>
      </c>
      <c r="D18" s="14">
        <v>42.921499999999995</v>
      </c>
      <c r="E18" s="14">
        <v>184.17619999999997</v>
      </c>
      <c r="F18" s="14">
        <v>1284.6370000000002</v>
      </c>
    </row>
    <row r="19" spans="1:6" ht="16.5" thickBot="1">
      <c r="A19" s="16"/>
      <c r="B19" s="16"/>
      <c r="C19" s="24"/>
      <c r="D19" s="17"/>
      <c r="E19" s="17"/>
      <c r="F19" s="17"/>
    </row>
    <row r="22" spans="1:6" ht="110.25" customHeight="1">
      <c r="A22" s="69"/>
      <c r="B22" s="69"/>
      <c r="C22" s="69"/>
      <c r="D22" s="69"/>
      <c r="E22" s="69"/>
      <c r="F22" s="69"/>
    </row>
  </sheetData>
  <mergeCells count="1">
    <mergeCell ref="C3:F3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workbookViewId="0">
      <selection activeCell="I27" sqref="I27"/>
    </sheetView>
  </sheetViews>
  <sheetFormatPr defaultRowHeight="1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>
      <c r="A1" s="1"/>
      <c r="B1" s="5"/>
      <c r="C1" s="5"/>
      <c r="D1" s="5"/>
      <c r="E1" s="5"/>
      <c r="F1" s="5"/>
    </row>
    <row r="3" spans="1:6" ht="15.75">
      <c r="A3" s="4"/>
      <c r="B3" s="4"/>
      <c r="C3" s="4"/>
      <c r="D3" s="4"/>
      <c r="E3" s="4"/>
      <c r="F3" s="4"/>
    </row>
    <row r="5" spans="1:6" ht="15.75">
      <c r="A5" s="3"/>
      <c r="B5" s="3"/>
      <c r="C5" s="3" t="s">
        <v>148</v>
      </c>
      <c r="D5" s="3"/>
      <c r="E5" s="3"/>
      <c r="F5" s="3"/>
    </row>
    <row r="6" spans="1:6" ht="16.5" thickBot="1">
      <c r="A6" s="4"/>
      <c r="B6" s="4"/>
      <c r="C6" s="4"/>
      <c r="D6" s="7" t="s">
        <v>149</v>
      </c>
      <c r="E6" s="7"/>
      <c r="F6" s="7"/>
    </row>
    <row r="7" spans="1:6" ht="16.5" thickBot="1">
      <c r="A7" s="48" t="s">
        <v>267</v>
      </c>
      <c r="B7" s="49" t="s">
        <v>414</v>
      </c>
      <c r="C7" s="50" t="s">
        <v>287</v>
      </c>
      <c r="D7" s="51" t="s">
        <v>284</v>
      </c>
      <c r="E7" s="51" t="s">
        <v>288</v>
      </c>
      <c r="F7" s="51" t="s">
        <v>263</v>
      </c>
    </row>
    <row r="8" spans="1:6" ht="32.25" thickBot="1">
      <c r="A8" s="8"/>
      <c r="B8" s="9" t="s">
        <v>150</v>
      </c>
      <c r="C8" s="10" t="s">
        <v>151</v>
      </c>
      <c r="D8" s="10" t="s">
        <v>152</v>
      </c>
      <c r="E8" s="10" t="s">
        <v>153</v>
      </c>
      <c r="F8" s="9" t="s">
        <v>154</v>
      </c>
    </row>
    <row r="9" spans="1:6" ht="16.5" thickBot="1">
      <c r="A9" s="11">
        <v>1</v>
      </c>
      <c r="B9" s="12">
        <v>1738.5</v>
      </c>
      <c r="C9" s="12">
        <v>48.410000000000004</v>
      </c>
      <c r="D9" s="12">
        <v>52.97</v>
      </c>
      <c r="E9" s="12">
        <v>239.97000000000003</v>
      </c>
      <c r="F9" s="12">
        <v>1634.6</v>
      </c>
    </row>
    <row r="10" spans="1:6" ht="16.5" thickBot="1">
      <c r="A10" s="13">
        <v>2</v>
      </c>
      <c r="B10" s="12">
        <v>1701.5</v>
      </c>
      <c r="C10" s="12">
        <v>60.216666666666669</v>
      </c>
      <c r="D10" s="12">
        <v>56.673333333333332</v>
      </c>
      <c r="E10" s="12">
        <v>224.77833333333331</v>
      </c>
      <c r="F10" s="12">
        <v>1652.6</v>
      </c>
    </row>
    <row r="11" spans="1:6" ht="16.5" thickBot="1">
      <c r="A11" s="13">
        <v>3</v>
      </c>
      <c r="B11" s="12">
        <v>1768.5</v>
      </c>
      <c r="C11" s="12">
        <v>49.88</v>
      </c>
      <c r="D11" s="12">
        <v>53.259999999999991</v>
      </c>
      <c r="E11" s="12">
        <v>236.41</v>
      </c>
      <c r="F11" s="12">
        <v>1613.8</v>
      </c>
    </row>
    <row r="12" spans="1:6" ht="16.5" thickBot="1">
      <c r="A12" s="13">
        <v>4</v>
      </c>
      <c r="B12" s="12">
        <v>1636.5</v>
      </c>
      <c r="C12" s="12">
        <v>47.24666666666667</v>
      </c>
      <c r="D12" s="12">
        <v>52.731666666666662</v>
      </c>
      <c r="E12" s="12">
        <v>238.78166666666664</v>
      </c>
      <c r="F12" s="12">
        <v>1609.1</v>
      </c>
    </row>
    <row r="13" spans="1:6" ht="16.5" thickBot="1">
      <c r="A13" s="13">
        <v>5</v>
      </c>
      <c r="B13" s="12">
        <v>1631.5</v>
      </c>
      <c r="C13" s="12">
        <v>49.696666666666673</v>
      </c>
      <c r="D13" s="12">
        <v>53.363333333333337</v>
      </c>
      <c r="E13" s="12">
        <v>235.30833333333334</v>
      </c>
      <c r="F13" s="12">
        <v>1639.8</v>
      </c>
    </row>
    <row r="14" spans="1:6" ht="16.5" thickBot="1">
      <c r="A14" s="13">
        <v>6</v>
      </c>
      <c r="B14" s="12">
        <v>1685.5</v>
      </c>
      <c r="C14" s="12">
        <v>48.97</v>
      </c>
      <c r="D14" s="12">
        <v>55.47</v>
      </c>
      <c r="E14" s="12">
        <v>237.79</v>
      </c>
      <c r="F14" s="12">
        <v>1651</v>
      </c>
    </row>
    <row r="15" spans="1:6" ht="16.5" thickBot="1">
      <c r="A15" s="13">
        <v>7</v>
      </c>
      <c r="B15" s="12">
        <v>1675.5</v>
      </c>
      <c r="C15" s="12">
        <v>49.11666666666666</v>
      </c>
      <c r="D15" s="12">
        <v>53.771666666666675</v>
      </c>
      <c r="E15" s="12">
        <v>239.62166666666667</v>
      </c>
      <c r="F15" s="12">
        <v>1641.9</v>
      </c>
    </row>
    <row r="16" spans="1:6" ht="16.5" thickBot="1">
      <c r="A16" s="13">
        <v>8</v>
      </c>
      <c r="B16" s="12">
        <v>1647.5</v>
      </c>
      <c r="C16" s="12">
        <v>49.811</v>
      </c>
      <c r="D16" s="12">
        <v>54.090999999999994</v>
      </c>
      <c r="E16" s="12">
        <v>225.92800000000003</v>
      </c>
      <c r="F16" s="12">
        <v>1592.3000000000002</v>
      </c>
    </row>
    <row r="17" spans="1:6" ht="16.5" thickBot="1">
      <c r="A17" s="13">
        <v>9</v>
      </c>
      <c r="B17" s="12">
        <v>1710.5</v>
      </c>
      <c r="C17" s="12">
        <v>47.936666666666667</v>
      </c>
      <c r="D17" s="12">
        <v>54.663333333333327</v>
      </c>
      <c r="E17" s="12">
        <v>250.69833333333332</v>
      </c>
      <c r="F17" s="12">
        <v>1700.8</v>
      </c>
    </row>
    <row r="18" spans="1:6" ht="15.75">
      <c r="A18" s="13">
        <v>10</v>
      </c>
      <c r="B18" s="12">
        <v>1706.5</v>
      </c>
      <c r="C18" s="12">
        <v>49.346666666666664</v>
      </c>
      <c r="D18" s="12">
        <v>50.637666666666668</v>
      </c>
      <c r="E18" s="12">
        <v>235.81166666666667</v>
      </c>
      <c r="F18" s="12">
        <v>1615.1</v>
      </c>
    </row>
    <row r="19" spans="1:6" ht="15.75">
      <c r="A19" s="14"/>
      <c r="B19" s="14" t="s">
        <v>1</v>
      </c>
      <c r="C19" s="14"/>
      <c r="D19" s="14"/>
      <c r="E19" s="14"/>
      <c r="F19" s="14"/>
    </row>
    <row r="20" spans="1:6" ht="18.75">
      <c r="A20" s="15" t="s">
        <v>155</v>
      </c>
      <c r="B20" s="14">
        <v>16902</v>
      </c>
      <c r="C20" s="14">
        <v>500.63099999999997</v>
      </c>
      <c r="D20" s="14">
        <v>537.63199999999983</v>
      </c>
      <c r="E20" s="14">
        <v>2365.098</v>
      </c>
      <c r="F20" s="14">
        <v>16351.000000000002</v>
      </c>
    </row>
    <row r="21" spans="1:6" ht="15.75">
      <c r="A21" s="14" t="s">
        <v>156</v>
      </c>
      <c r="B21" s="14">
        <v>1690.2</v>
      </c>
      <c r="C21" s="14">
        <v>50.063099999999999</v>
      </c>
      <c r="D21" s="14">
        <v>53.763199999999983</v>
      </c>
      <c r="E21" s="14">
        <v>236.50979999999998</v>
      </c>
      <c r="F21" s="14">
        <v>1635.1000000000001</v>
      </c>
    </row>
    <row r="22" spans="1:6" ht="16.5" thickBot="1">
      <c r="A22" s="16"/>
      <c r="B22" s="16"/>
      <c r="C22" s="16"/>
      <c r="D22" s="17"/>
      <c r="E22" s="17"/>
      <c r="F22" s="17"/>
    </row>
    <row r="23" spans="1:6" ht="9" customHeight="1"/>
    <row r="24" spans="1:6" ht="93" customHeight="1">
      <c r="A24" s="495"/>
      <c r="B24" s="495"/>
      <c r="C24" s="495"/>
      <c r="D24" s="495"/>
      <c r="E24" s="495"/>
      <c r="F24" s="495"/>
    </row>
  </sheetData>
  <mergeCells count="1">
    <mergeCell ref="A24:F24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9"/>
  <sheetViews>
    <sheetView topLeftCell="A139" workbookViewId="0">
      <selection activeCell="J155" sqref="J155"/>
    </sheetView>
  </sheetViews>
  <sheetFormatPr defaultRowHeight="15"/>
  <cols>
    <col min="1" max="1" width="25.5703125" style="239" customWidth="1"/>
    <col min="2" max="3" width="7" style="239" customWidth="1"/>
    <col min="4" max="4" width="6.85546875" style="239" customWidth="1"/>
    <col min="5" max="5" width="6.5703125" style="239" customWidth="1"/>
    <col min="6" max="8" width="7.140625" style="239" customWidth="1"/>
    <col min="9" max="10" width="6.85546875" style="239" customWidth="1"/>
    <col min="11" max="11" width="7.140625" style="239" customWidth="1"/>
    <col min="12" max="12" width="9.28515625" style="239" customWidth="1"/>
    <col min="13" max="13" width="6.85546875" style="239" customWidth="1"/>
    <col min="14" max="14" width="9.140625" style="239"/>
    <col min="15" max="17" width="9.140625" style="76"/>
  </cols>
  <sheetData>
    <row r="1" spans="1:13" ht="15.75">
      <c r="B1" s="80" t="s">
        <v>175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15.75" thickBot="1">
      <c r="D2" s="400" t="s">
        <v>303</v>
      </c>
      <c r="E2" s="400"/>
      <c r="F2" s="400"/>
      <c r="G2" s="400"/>
      <c r="H2" s="400"/>
      <c r="I2" s="400"/>
      <c r="J2" s="400"/>
      <c r="K2" s="236" t="s">
        <v>8</v>
      </c>
      <c r="L2" s="236"/>
      <c r="M2" s="236"/>
    </row>
    <row r="3" spans="1:13" ht="47.25" customHeight="1" thickBot="1">
      <c r="A3" s="401" t="s">
        <v>132</v>
      </c>
      <c r="B3" s="348">
        <v>1</v>
      </c>
      <c r="C3" s="402">
        <v>2</v>
      </c>
      <c r="D3" s="403">
        <v>3</v>
      </c>
      <c r="E3" s="348">
        <v>4</v>
      </c>
      <c r="F3" s="348">
        <v>5</v>
      </c>
      <c r="G3" s="402">
        <v>6</v>
      </c>
      <c r="H3" s="348">
        <v>7</v>
      </c>
      <c r="I3" s="404">
        <v>8</v>
      </c>
      <c r="J3" s="348">
        <v>9</v>
      </c>
      <c r="K3" s="403">
        <v>10</v>
      </c>
      <c r="L3" s="348" t="s">
        <v>133</v>
      </c>
      <c r="M3" s="348" t="s">
        <v>134</v>
      </c>
    </row>
    <row r="4" spans="1:13" ht="15.75" thickBot="1">
      <c r="A4" s="405"/>
      <c r="B4" s="406"/>
      <c r="C4" s="363"/>
      <c r="D4" s="407"/>
      <c r="E4" s="406"/>
      <c r="F4" s="406"/>
      <c r="G4" s="363"/>
      <c r="H4" s="406"/>
      <c r="I4" s="408"/>
      <c r="J4" s="406"/>
      <c r="K4" s="407"/>
      <c r="L4" s="277"/>
      <c r="M4" s="277"/>
    </row>
    <row r="5" spans="1:13" ht="15.75" thickBot="1">
      <c r="A5" s="409" t="s">
        <v>18</v>
      </c>
      <c r="B5" s="414">
        <v>20.400000000000002</v>
      </c>
      <c r="C5" s="414">
        <v>23.35</v>
      </c>
      <c r="D5" s="414">
        <v>22.1</v>
      </c>
      <c r="E5" s="414">
        <v>22.65</v>
      </c>
      <c r="F5" s="414">
        <v>19.05</v>
      </c>
      <c r="G5" s="414">
        <v>20.9</v>
      </c>
      <c r="H5" s="414">
        <v>22.35</v>
      </c>
      <c r="I5" s="414">
        <v>15.55</v>
      </c>
      <c r="J5" s="414">
        <v>23.65</v>
      </c>
      <c r="K5" s="415">
        <v>17.25</v>
      </c>
      <c r="L5" s="344">
        <v>207.25</v>
      </c>
      <c r="M5" s="344">
        <v>20.725000000000001</v>
      </c>
    </row>
    <row r="6" spans="1:13" ht="15.75" thickBot="1">
      <c r="A6" s="409" t="s">
        <v>59</v>
      </c>
      <c r="B6" s="414">
        <v>0.2</v>
      </c>
      <c r="C6" s="414">
        <v>0.3</v>
      </c>
      <c r="D6" s="414">
        <v>0.2</v>
      </c>
      <c r="E6" s="414">
        <v>0.2</v>
      </c>
      <c r="F6" s="414">
        <v>0.3</v>
      </c>
      <c r="G6" s="414">
        <v>0.2</v>
      </c>
      <c r="H6" s="414">
        <v>0.3</v>
      </c>
      <c r="I6" s="414">
        <v>0.2</v>
      </c>
      <c r="J6" s="414">
        <v>0.2</v>
      </c>
      <c r="K6" s="415">
        <v>0.3</v>
      </c>
      <c r="L6" s="344">
        <v>2.4</v>
      </c>
      <c r="M6" s="344">
        <v>0.24</v>
      </c>
    </row>
    <row r="7" spans="1:13" ht="15.75" thickBot="1">
      <c r="A7" s="409" t="s">
        <v>51</v>
      </c>
      <c r="B7" s="414">
        <v>0.8</v>
      </c>
      <c r="C7" s="414">
        <v>5.7</v>
      </c>
      <c r="D7" s="414">
        <v>24</v>
      </c>
      <c r="E7" s="414">
        <v>5.72</v>
      </c>
      <c r="F7" s="414">
        <v>0</v>
      </c>
      <c r="G7" s="414">
        <v>6.4</v>
      </c>
      <c r="H7" s="414">
        <v>5.72</v>
      </c>
      <c r="I7" s="414">
        <v>2</v>
      </c>
      <c r="J7" s="414">
        <v>4.7</v>
      </c>
      <c r="K7" s="415">
        <v>98.62</v>
      </c>
      <c r="L7" s="344">
        <v>153.66</v>
      </c>
      <c r="M7" s="344">
        <v>15.366</v>
      </c>
    </row>
    <row r="8" spans="1:13" ht="15.75" thickBot="1">
      <c r="A8" s="409" t="s">
        <v>85</v>
      </c>
      <c r="B8" s="414">
        <v>0.16</v>
      </c>
      <c r="C8" s="414">
        <v>0</v>
      </c>
      <c r="D8" s="414">
        <v>0.2</v>
      </c>
      <c r="E8" s="414">
        <v>0</v>
      </c>
      <c r="F8" s="414">
        <v>0</v>
      </c>
      <c r="G8" s="414">
        <v>0.3</v>
      </c>
      <c r="H8" s="414">
        <v>0</v>
      </c>
      <c r="I8" s="414">
        <v>0.16</v>
      </c>
      <c r="J8" s="414">
        <v>0</v>
      </c>
      <c r="K8" s="415">
        <v>0.16</v>
      </c>
      <c r="L8" s="344">
        <v>0.98</v>
      </c>
      <c r="M8" s="344">
        <v>9.8000000000000004E-2</v>
      </c>
    </row>
    <row r="9" spans="1:13" ht="15.75" thickBot="1">
      <c r="A9" s="409" t="s">
        <v>25</v>
      </c>
      <c r="B9" s="414">
        <v>25</v>
      </c>
      <c r="C9" s="414">
        <v>25</v>
      </c>
      <c r="D9" s="414">
        <v>25</v>
      </c>
      <c r="E9" s="414">
        <v>25</v>
      </c>
      <c r="F9" s="414">
        <v>25</v>
      </c>
      <c r="G9" s="414">
        <v>25</v>
      </c>
      <c r="H9" s="414">
        <v>25</v>
      </c>
      <c r="I9" s="414">
        <v>25</v>
      </c>
      <c r="J9" s="414">
        <v>25</v>
      </c>
      <c r="K9" s="415">
        <v>25</v>
      </c>
      <c r="L9" s="344">
        <v>250</v>
      </c>
      <c r="M9" s="344">
        <v>25</v>
      </c>
    </row>
    <row r="10" spans="1:13" ht="15.75" thickBot="1">
      <c r="A10" s="409" t="s">
        <v>38</v>
      </c>
      <c r="B10" s="414">
        <v>24</v>
      </c>
      <c r="C10" s="414">
        <v>29</v>
      </c>
      <c r="D10" s="414">
        <v>20</v>
      </c>
      <c r="E10" s="414">
        <v>20</v>
      </c>
      <c r="F10" s="414">
        <v>20</v>
      </c>
      <c r="G10" s="414">
        <v>20</v>
      </c>
      <c r="H10" s="414">
        <v>32</v>
      </c>
      <c r="I10" s="414">
        <v>20</v>
      </c>
      <c r="J10" s="414">
        <v>20</v>
      </c>
      <c r="K10" s="415">
        <v>20</v>
      </c>
      <c r="L10" s="344">
        <v>225</v>
      </c>
      <c r="M10" s="344">
        <v>22.5</v>
      </c>
    </row>
    <row r="11" spans="1:13" ht="15.75" thickBot="1">
      <c r="A11" s="409" t="s">
        <v>46</v>
      </c>
      <c r="B11" s="414">
        <v>30</v>
      </c>
      <c r="C11" s="414">
        <v>30</v>
      </c>
      <c r="D11" s="414">
        <v>30</v>
      </c>
      <c r="E11" s="414">
        <v>30</v>
      </c>
      <c r="F11" s="414">
        <v>30</v>
      </c>
      <c r="G11" s="414">
        <v>30</v>
      </c>
      <c r="H11" s="414">
        <v>30</v>
      </c>
      <c r="I11" s="414">
        <v>30</v>
      </c>
      <c r="J11" s="414">
        <v>30</v>
      </c>
      <c r="K11" s="415">
        <v>30</v>
      </c>
      <c r="L11" s="344">
        <v>300</v>
      </c>
      <c r="M11" s="344">
        <v>30</v>
      </c>
    </row>
    <row r="12" spans="1:13" ht="15.75" thickBot="1">
      <c r="A12" s="409" t="s">
        <v>43</v>
      </c>
      <c r="B12" s="414">
        <v>28.7</v>
      </c>
      <c r="C12" s="414">
        <v>0</v>
      </c>
      <c r="D12" s="414">
        <v>28.21</v>
      </c>
      <c r="E12" s="414">
        <v>0</v>
      </c>
      <c r="F12" s="414">
        <v>1</v>
      </c>
      <c r="G12" s="414">
        <v>24</v>
      </c>
      <c r="H12" s="414">
        <v>1</v>
      </c>
      <c r="I12" s="414">
        <v>21.3</v>
      </c>
      <c r="J12" s="414">
        <v>0</v>
      </c>
      <c r="K12" s="415">
        <v>19.850000000000001</v>
      </c>
      <c r="L12" s="344">
        <v>124.06</v>
      </c>
      <c r="M12" s="344">
        <v>12.406000000000001</v>
      </c>
    </row>
    <row r="13" spans="1:13" ht="15.75" thickBot="1">
      <c r="A13" s="409" t="s">
        <v>70</v>
      </c>
      <c r="B13" s="414">
        <v>17.5</v>
      </c>
      <c r="C13" s="414">
        <v>0</v>
      </c>
      <c r="D13" s="414">
        <v>0</v>
      </c>
      <c r="E13" s="414">
        <v>17.5</v>
      </c>
      <c r="F13" s="414">
        <v>0</v>
      </c>
      <c r="G13" s="414">
        <v>17.5</v>
      </c>
      <c r="H13" s="414">
        <v>0</v>
      </c>
      <c r="I13" s="414">
        <v>0</v>
      </c>
      <c r="J13" s="414">
        <v>17.5</v>
      </c>
      <c r="K13" s="415">
        <v>0</v>
      </c>
      <c r="L13" s="344">
        <v>70</v>
      </c>
      <c r="M13" s="344">
        <v>7</v>
      </c>
    </row>
    <row r="14" spans="1:13" ht="15.75" thickBot="1">
      <c r="A14" s="409" t="s">
        <v>80</v>
      </c>
      <c r="B14" s="414">
        <v>0</v>
      </c>
      <c r="C14" s="414">
        <v>0</v>
      </c>
      <c r="D14" s="414">
        <v>38.5</v>
      </c>
      <c r="E14" s="414">
        <v>0</v>
      </c>
      <c r="F14" s="414">
        <v>0</v>
      </c>
      <c r="G14" s="414">
        <v>38.5</v>
      </c>
      <c r="H14" s="414">
        <v>0</v>
      </c>
      <c r="I14" s="414">
        <v>0</v>
      </c>
      <c r="J14" s="414">
        <v>0</v>
      </c>
      <c r="K14" s="415">
        <v>0</v>
      </c>
      <c r="L14" s="344">
        <v>77</v>
      </c>
      <c r="M14" s="344">
        <v>7.7</v>
      </c>
    </row>
    <row r="15" spans="1:13" ht="15.75" thickBot="1">
      <c r="A15" s="409" t="s">
        <v>298</v>
      </c>
      <c r="B15" s="414">
        <v>6</v>
      </c>
      <c r="C15" s="414">
        <v>0</v>
      </c>
      <c r="D15" s="414">
        <v>0</v>
      </c>
      <c r="E15" s="414">
        <v>0</v>
      </c>
      <c r="F15" s="414">
        <v>0</v>
      </c>
      <c r="G15" s="414">
        <v>0</v>
      </c>
      <c r="H15" s="414">
        <v>0</v>
      </c>
      <c r="I15" s="414">
        <v>14</v>
      </c>
      <c r="J15" s="414">
        <v>0</v>
      </c>
      <c r="K15" s="415">
        <v>0</v>
      </c>
      <c r="L15" s="344">
        <v>20</v>
      </c>
      <c r="M15" s="344">
        <v>2</v>
      </c>
    </row>
    <row r="16" spans="1:13" ht="15.75" thickBot="1">
      <c r="A16" s="409" t="s">
        <v>68</v>
      </c>
      <c r="B16" s="414">
        <v>0</v>
      </c>
      <c r="C16" s="414">
        <v>11</v>
      </c>
      <c r="D16" s="414">
        <v>9</v>
      </c>
      <c r="E16" s="414">
        <v>9.7799999999999994</v>
      </c>
      <c r="F16" s="414">
        <v>31.28</v>
      </c>
      <c r="G16" s="414">
        <v>0</v>
      </c>
      <c r="H16" s="414">
        <v>9.7799999999999994</v>
      </c>
      <c r="I16" s="414">
        <v>27.7</v>
      </c>
      <c r="J16" s="414">
        <v>0</v>
      </c>
      <c r="K16" s="415">
        <v>31.9</v>
      </c>
      <c r="L16" s="344">
        <v>130.44</v>
      </c>
      <c r="M16" s="344">
        <v>13.044</v>
      </c>
    </row>
    <row r="17" spans="1:13" ht="15.75" thickBot="1">
      <c r="A17" s="409" t="s">
        <v>135</v>
      </c>
      <c r="B17" s="414">
        <v>0</v>
      </c>
      <c r="C17" s="414">
        <v>0</v>
      </c>
      <c r="D17" s="414">
        <v>0</v>
      </c>
      <c r="E17" s="414">
        <v>0</v>
      </c>
      <c r="F17" s="414">
        <v>0</v>
      </c>
      <c r="G17" s="414">
        <v>0</v>
      </c>
      <c r="H17" s="414">
        <v>0</v>
      </c>
      <c r="I17" s="414">
        <v>0</v>
      </c>
      <c r="J17" s="414">
        <v>0</v>
      </c>
      <c r="K17" s="415">
        <v>0</v>
      </c>
      <c r="L17" s="344">
        <v>0</v>
      </c>
      <c r="M17" s="344">
        <v>0</v>
      </c>
    </row>
    <row r="18" spans="1:13" ht="15.75" thickBot="1">
      <c r="A18" s="409" t="s">
        <v>96</v>
      </c>
      <c r="B18" s="414">
        <v>17</v>
      </c>
      <c r="C18" s="414">
        <v>7.7</v>
      </c>
      <c r="D18" s="414">
        <v>0</v>
      </c>
      <c r="E18" s="414">
        <v>0</v>
      </c>
      <c r="F18" s="414">
        <v>0</v>
      </c>
      <c r="G18" s="414">
        <v>0</v>
      </c>
      <c r="H18" s="414">
        <v>0</v>
      </c>
      <c r="I18" s="414">
        <v>0</v>
      </c>
      <c r="J18" s="414">
        <v>7.7</v>
      </c>
      <c r="K18" s="415">
        <v>0</v>
      </c>
      <c r="L18" s="344">
        <v>32.4</v>
      </c>
      <c r="M18" s="344">
        <v>3.2399999999999998</v>
      </c>
    </row>
    <row r="19" spans="1:13" ht="15.75" thickBot="1">
      <c r="A19" s="409" t="s">
        <v>102</v>
      </c>
      <c r="B19" s="414">
        <v>0</v>
      </c>
      <c r="C19" s="414">
        <v>0</v>
      </c>
      <c r="D19" s="414">
        <v>0</v>
      </c>
      <c r="E19" s="414">
        <v>0</v>
      </c>
      <c r="F19" s="414">
        <v>0</v>
      </c>
      <c r="G19" s="414">
        <v>0</v>
      </c>
      <c r="H19" s="414">
        <v>15.01</v>
      </c>
      <c r="I19" s="414">
        <v>0</v>
      </c>
      <c r="J19" s="414">
        <v>0</v>
      </c>
      <c r="K19" s="415">
        <v>0</v>
      </c>
      <c r="L19" s="344">
        <v>15.01</v>
      </c>
      <c r="M19" s="344">
        <v>1.5009999999999999</v>
      </c>
    </row>
    <row r="20" spans="1:13" ht="15.75" thickBot="1">
      <c r="A20" s="409" t="s">
        <v>101</v>
      </c>
      <c r="B20" s="414">
        <v>0</v>
      </c>
      <c r="C20" s="414">
        <v>8</v>
      </c>
      <c r="D20" s="414">
        <v>0</v>
      </c>
      <c r="E20" s="414">
        <v>23</v>
      </c>
      <c r="F20" s="414">
        <v>0</v>
      </c>
      <c r="G20" s="414">
        <v>0</v>
      </c>
      <c r="H20" s="414">
        <v>0</v>
      </c>
      <c r="I20" s="414">
        <v>0</v>
      </c>
      <c r="J20" s="414">
        <v>0</v>
      </c>
      <c r="K20" s="415">
        <v>23</v>
      </c>
      <c r="L20" s="344">
        <v>54</v>
      </c>
      <c r="M20" s="344">
        <v>5.4</v>
      </c>
    </row>
    <row r="21" spans="1:13" ht="15.75" thickBot="1">
      <c r="A21" s="409" t="s">
        <v>62</v>
      </c>
      <c r="B21" s="414">
        <v>0</v>
      </c>
      <c r="C21" s="414">
        <v>0</v>
      </c>
      <c r="D21" s="414">
        <v>0</v>
      </c>
      <c r="E21" s="414">
        <v>0</v>
      </c>
      <c r="F21" s="414">
        <v>0</v>
      </c>
      <c r="G21" s="414">
        <v>0</v>
      </c>
      <c r="H21" s="414">
        <v>19</v>
      </c>
      <c r="I21" s="414">
        <v>0</v>
      </c>
      <c r="J21" s="414">
        <v>0</v>
      </c>
      <c r="K21" s="415">
        <v>0</v>
      </c>
      <c r="L21" s="344">
        <v>19</v>
      </c>
      <c r="M21" s="344">
        <v>1.9</v>
      </c>
    </row>
    <row r="22" spans="1:13" ht="15.75" thickBot="1">
      <c r="A22" s="409" t="s">
        <v>15</v>
      </c>
      <c r="B22" s="414">
        <v>0</v>
      </c>
      <c r="C22" s="414">
        <v>0</v>
      </c>
      <c r="D22" s="414">
        <v>0</v>
      </c>
      <c r="E22" s="414">
        <v>0</v>
      </c>
      <c r="F22" s="414">
        <v>19</v>
      </c>
      <c r="G22" s="414">
        <v>0</v>
      </c>
      <c r="H22" s="414">
        <v>0</v>
      </c>
      <c r="I22" s="414">
        <v>0</v>
      </c>
      <c r="J22" s="414">
        <v>19</v>
      </c>
      <c r="K22" s="415">
        <v>0</v>
      </c>
      <c r="L22" s="344">
        <v>38</v>
      </c>
      <c r="M22" s="344">
        <v>3.8</v>
      </c>
    </row>
    <row r="23" spans="1:13" ht="15.75" thickBot="1">
      <c r="A23" s="409" t="s">
        <v>31</v>
      </c>
      <c r="B23" s="414">
        <v>0</v>
      </c>
      <c r="C23" s="414">
        <v>0</v>
      </c>
      <c r="D23" s="414">
        <v>0</v>
      </c>
      <c r="E23" s="414">
        <v>0</v>
      </c>
      <c r="F23" s="414">
        <v>0</v>
      </c>
      <c r="G23" s="414">
        <v>6</v>
      </c>
      <c r="H23" s="414">
        <v>0</v>
      </c>
      <c r="I23" s="414">
        <v>0</v>
      </c>
      <c r="J23" s="414">
        <v>0</v>
      </c>
      <c r="K23" s="415">
        <v>0</v>
      </c>
      <c r="L23" s="344">
        <v>6</v>
      </c>
      <c r="M23" s="344">
        <v>0.6</v>
      </c>
    </row>
    <row r="24" spans="1:13" ht="15.75" thickBot="1">
      <c r="A24" s="409" t="s">
        <v>136</v>
      </c>
      <c r="B24" s="414">
        <v>0</v>
      </c>
      <c r="C24" s="414">
        <v>0</v>
      </c>
      <c r="D24" s="414">
        <v>19</v>
      </c>
      <c r="E24" s="414">
        <v>0</v>
      </c>
      <c r="F24" s="414">
        <v>0</v>
      </c>
      <c r="G24" s="414">
        <v>19</v>
      </c>
      <c r="H24" s="414">
        <v>0</v>
      </c>
      <c r="I24" s="414">
        <v>0</v>
      </c>
      <c r="J24" s="414">
        <v>0</v>
      </c>
      <c r="K24" s="415">
        <v>0</v>
      </c>
      <c r="L24" s="344">
        <v>38</v>
      </c>
      <c r="M24" s="344">
        <v>3.8</v>
      </c>
    </row>
    <row r="25" spans="1:13" ht="15.75" thickBot="1">
      <c r="A25" s="409" t="s">
        <v>137</v>
      </c>
      <c r="B25" s="414">
        <v>0</v>
      </c>
      <c r="C25" s="414">
        <v>0</v>
      </c>
      <c r="D25" s="414">
        <v>0</v>
      </c>
      <c r="E25" s="414">
        <v>0</v>
      </c>
      <c r="F25" s="414">
        <v>0</v>
      </c>
      <c r="G25" s="414">
        <v>0</v>
      </c>
      <c r="H25" s="414">
        <v>0</v>
      </c>
      <c r="I25" s="414">
        <v>0</v>
      </c>
      <c r="J25" s="414">
        <v>0</v>
      </c>
      <c r="K25" s="415">
        <v>0</v>
      </c>
      <c r="L25" s="344">
        <v>0</v>
      </c>
      <c r="M25" s="344">
        <v>0</v>
      </c>
    </row>
    <row r="26" spans="1:13" ht="15.75" thickBot="1">
      <c r="A26" s="409" t="s">
        <v>119</v>
      </c>
      <c r="B26" s="414">
        <v>27.5</v>
      </c>
      <c r="C26" s="414">
        <v>0</v>
      </c>
      <c r="D26" s="414">
        <v>0</v>
      </c>
      <c r="E26" s="414">
        <v>0</v>
      </c>
      <c r="F26" s="414">
        <v>0</v>
      </c>
      <c r="G26" s="414">
        <v>21</v>
      </c>
      <c r="H26" s="414">
        <v>0</v>
      </c>
      <c r="I26" s="414">
        <v>0</v>
      </c>
      <c r="J26" s="414">
        <v>9</v>
      </c>
      <c r="K26" s="415">
        <v>0</v>
      </c>
      <c r="L26" s="344">
        <v>57.5</v>
      </c>
      <c r="M26" s="344">
        <v>5.75</v>
      </c>
    </row>
    <row r="27" spans="1:13" ht="15.75" thickBot="1">
      <c r="A27" s="409" t="s">
        <v>30</v>
      </c>
      <c r="B27" s="414">
        <v>118.3</v>
      </c>
      <c r="C27" s="414">
        <v>124.43</v>
      </c>
      <c r="D27" s="414">
        <v>45</v>
      </c>
      <c r="E27" s="414">
        <v>105.1</v>
      </c>
      <c r="F27" s="414">
        <v>25.9</v>
      </c>
      <c r="G27" s="414">
        <v>45</v>
      </c>
      <c r="H27" s="414">
        <v>153.9</v>
      </c>
      <c r="I27" s="414">
        <v>45.3</v>
      </c>
      <c r="J27" s="414">
        <v>139.43</v>
      </c>
      <c r="K27" s="415">
        <v>30</v>
      </c>
      <c r="L27" s="344">
        <v>832.3599999999999</v>
      </c>
      <c r="M27" s="344">
        <v>83.23599999999999</v>
      </c>
    </row>
    <row r="28" spans="1:13" ht="15.75" thickBot="1">
      <c r="A28" s="409" t="s">
        <v>32</v>
      </c>
      <c r="B28" s="414">
        <v>18.329999999999998</v>
      </c>
      <c r="C28" s="414">
        <v>6</v>
      </c>
      <c r="D28" s="414">
        <v>22.9</v>
      </c>
      <c r="E28" s="414">
        <v>36</v>
      </c>
      <c r="F28" s="414">
        <v>21.7</v>
      </c>
      <c r="G28" s="414">
        <v>31.5</v>
      </c>
      <c r="H28" s="414">
        <v>6</v>
      </c>
      <c r="I28" s="414">
        <v>37.6</v>
      </c>
      <c r="J28" s="414">
        <v>36</v>
      </c>
      <c r="K28" s="415">
        <v>20.5</v>
      </c>
      <c r="L28" s="344">
        <v>236.53</v>
      </c>
      <c r="M28" s="344">
        <v>23.652999999999999</v>
      </c>
    </row>
    <row r="29" spans="1:13" ht="15.75" thickBot="1">
      <c r="A29" s="409" t="s">
        <v>33</v>
      </c>
      <c r="B29" s="414">
        <v>14.6</v>
      </c>
      <c r="C29" s="414">
        <v>7</v>
      </c>
      <c r="D29" s="414">
        <v>21.816000000000003</v>
      </c>
      <c r="E29" s="414">
        <v>17</v>
      </c>
      <c r="F29" s="414">
        <v>19.38</v>
      </c>
      <c r="G29" s="414">
        <v>16.190000000000001</v>
      </c>
      <c r="H29" s="414">
        <v>14.9</v>
      </c>
      <c r="I29" s="414">
        <v>25.4</v>
      </c>
      <c r="J29" s="414">
        <v>6</v>
      </c>
      <c r="K29" s="415">
        <v>17.899999999999999</v>
      </c>
      <c r="L29" s="344">
        <v>160.18600000000001</v>
      </c>
      <c r="M29" s="344">
        <v>16.018599999999999</v>
      </c>
    </row>
    <row r="30" spans="1:13" ht="15.75" thickBot="1">
      <c r="A30" s="409" t="s">
        <v>29</v>
      </c>
      <c r="B30" s="414">
        <v>0</v>
      </c>
      <c r="C30" s="414">
        <v>28.5</v>
      </c>
      <c r="D30" s="414">
        <v>0</v>
      </c>
      <c r="E30" s="414">
        <v>0</v>
      </c>
      <c r="F30" s="414">
        <v>38.299999999999997</v>
      </c>
      <c r="G30" s="414">
        <v>0</v>
      </c>
      <c r="H30" s="414">
        <v>28.5</v>
      </c>
      <c r="I30" s="414">
        <v>24</v>
      </c>
      <c r="J30" s="414">
        <v>0</v>
      </c>
      <c r="K30" s="415">
        <v>0</v>
      </c>
      <c r="L30" s="344">
        <v>119.3</v>
      </c>
      <c r="M30" s="344">
        <v>11.93</v>
      </c>
    </row>
    <row r="31" spans="1:13" ht="15.75" thickBot="1">
      <c r="A31" s="409" t="s">
        <v>42</v>
      </c>
      <c r="B31" s="414">
        <v>24.3</v>
      </c>
      <c r="C31" s="414">
        <v>12</v>
      </c>
      <c r="D31" s="414">
        <v>137.12</v>
      </c>
      <c r="E31" s="414">
        <v>30</v>
      </c>
      <c r="F31" s="414">
        <v>84.04</v>
      </c>
      <c r="G31" s="414">
        <v>24.3</v>
      </c>
      <c r="H31" s="414">
        <v>0</v>
      </c>
      <c r="I31" s="414">
        <v>36.4</v>
      </c>
      <c r="J31" s="414">
        <v>0</v>
      </c>
      <c r="K31" s="415">
        <v>12</v>
      </c>
      <c r="L31" s="344">
        <v>360.16</v>
      </c>
      <c r="M31" s="344">
        <v>36.016000000000005</v>
      </c>
    </row>
    <row r="32" spans="1:13" ht="15.75" thickBot="1">
      <c r="A32" s="409" t="s">
        <v>183</v>
      </c>
      <c r="B32" s="414">
        <v>0</v>
      </c>
      <c r="C32" s="414">
        <v>0</v>
      </c>
      <c r="D32" s="414">
        <v>0</v>
      </c>
      <c r="E32" s="414">
        <v>0</v>
      </c>
      <c r="F32" s="414">
        <v>0</v>
      </c>
      <c r="G32" s="414">
        <v>0</v>
      </c>
      <c r="H32" s="414">
        <v>0</v>
      </c>
      <c r="I32" s="414">
        <v>0</v>
      </c>
      <c r="J32" s="414">
        <v>0</v>
      </c>
      <c r="K32" s="415">
        <v>0</v>
      </c>
      <c r="L32" s="344">
        <v>0</v>
      </c>
      <c r="M32" s="344">
        <v>0</v>
      </c>
    </row>
    <row r="33" spans="1:13" ht="15.75" thickBot="1">
      <c r="A33" s="409" t="s">
        <v>35</v>
      </c>
      <c r="B33" s="414">
        <v>0</v>
      </c>
      <c r="C33" s="414">
        <v>0</v>
      </c>
      <c r="D33" s="414">
        <v>0</v>
      </c>
      <c r="E33" s="414">
        <v>0</v>
      </c>
      <c r="F33" s="414">
        <v>0</v>
      </c>
      <c r="G33" s="414">
        <v>9</v>
      </c>
      <c r="H33" s="414">
        <v>0</v>
      </c>
      <c r="I33" s="414">
        <v>0</v>
      </c>
      <c r="J33" s="414">
        <v>0</v>
      </c>
      <c r="K33" s="415">
        <v>0</v>
      </c>
      <c r="L33" s="344">
        <v>9</v>
      </c>
      <c r="M33" s="344">
        <v>0.9</v>
      </c>
    </row>
    <row r="34" spans="1:13" ht="15.75" thickBot="1">
      <c r="A34" s="409" t="s">
        <v>113</v>
      </c>
      <c r="B34" s="414">
        <v>0</v>
      </c>
      <c r="C34" s="414">
        <v>0</v>
      </c>
      <c r="D34" s="414">
        <v>30</v>
      </c>
      <c r="E34" s="414">
        <v>0</v>
      </c>
      <c r="F34" s="414">
        <v>30</v>
      </c>
      <c r="G34" s="414">
        <v>0</v>
      </c>
      <c r="H34" s="414">
        <v>0</v>
      </c>
      <c r="I34" s="414">
        <v>30</v>
      </c>
      <c r="J34" s="414">
        <v>0</v>
      </c>
      <c r="K34" s="415">
        <v>30</v>
      </c>
      <c r="L34" s="344">
        <v>120</v>
      </c>
      <c r="M34" s="344">
        <v>12</v>
      </c>
    </row>
    <row r="35" spans="1:13" ht="15.75" thickBot="1">
      <c r="A35" s="409" t="s">
        <v>138</v>
      </c>
      <c r="B35" s="414">
        <v>0</v>
      </c>
      <c r="C35" s="414">
        <v>0</v>
      </c>
      <c r="D35" s="414">
        <v>0</v>
      </c>
      <c r="E35" s="414">
        <v>0</v>
      </c>
      <c r="F35" s="414">
        <v>0</v>
      </c>
      <c r="G35" s="414">
        <v>0</v>
      </c>
      <c r="H35" s="414">
        <v>0</v>
      </c>
      <c r="I35" s="414">
        <v>0</v>
      </c>
      <c r="J35" s="414">
        <v>0</v>
      </c>
      <c r="K35" s="415">
        <v>0</v>
      </c>
      <c r="L35" s="344">
        <v>0</v>
      </c>
      <c r="M35" s="344">
        <v>0</v>
      </c>
    </row>
    <row r="36" spans="1:13" ht="15.75" thickBot="1">
      <c r="A36" s="409" t="s">
        <v>185</v>
      </c>
      <c r="B36" s="414">
        <v>0</v>
      </c>
      <c r="C36" s="414">
        <v>0</v>
      </c>
      <c r="D36" s="414">
        <v>0</v>
      </c>
      <c r="E36" s="414">
        <v>0</v>
      </c>
      <c r="F36" s="414">
        <v>0</v>
      </c>
      <c r="G36" s="414">
        <v>0</v>
      </c>
      <c r="H36" s="414">
        <v>0</v>
      </c>
      <c r="I36" s="414">
        <v>0</v>
      </c>
      <c r="J36" s="414">
        <v>0</v>
      </c>
      <c r="K36" s="415">
        <v>0</v>
      </c>
      <c r="L36" s="344">
        <v>0</v>
      </c>
      <c r="M36" s="344">
        <v>0</v>
      </c>
    </row>
    <row r="37" spans="1:13" ht="15.75" thickBot="1">
      <c r="A37" s="409" t="s">
        <v>44</v>
      </c>
      <c r="B37" s="414">
        <v>0</v>
      </c>
      <c r="C37" s="414">
        <v>0</v>
      </c>
      <c r="D37" s="414">
        <v>4</v>
      </c>
      <c r="E37" s="414">
        <v>0</v>
      </c>
      <c r="F37" s="414">
        <v>0</v>
      </c>
      <c r="G37" s="414">
        <v>0</v>
      </c>
      <c r="H37" s="414">
        <v>0</v>
      </c>
      <c r="I37" s="414">
        <v>0</v>
      </c>
      <c r="J37" s="414">
        <v>0</v>
      </c>
      <c r="K37" s="415">
        <v>2</v>
      </c>
      <c r="L37" s="344">
        <v>6</v>
      </c>
      <c r="M37" s="344">
        <v>0.6</v>
      </c>
    </row>
    <row r="38" spans="1:13" ht="15.75" thickBot="1">
      <c r="A38" s="409" t="s">
        <v>20</v>
      </c>
      <c r="B38" s="414">
        <v>10.5</v>
      </c>
      <c r="C38" s="414">
        <v>9</v>
      </c>
      <c r="D38" s="414">
        <v>19.8</v>
      </c>
      <c r="E38" s="414">
        <v>8.7899999999999991</v>
      </c>
      <c r="F38" s="414">
        <v>11</v>
      </c>
      <c r="G38" s="414">
        <v>11.799999999999999</v>
      </c>
      <c r="H38" s="414">
        <v>14.489999999999998</v>
      </c>
      <c r="I38" s="414">
        <v>8.4</v>
      </c>
      <c r="J38" s="414">
        <v>11</v>
      </c>
      <c r="K38" s="415">
        <v>14.600000000000001</v>
      </c>
      <c r="L38" s="344">
        <v>119.38</v>
      </c>
      <c r="M38" s="344">
        <v>11.937999999999999</v>
      </c>
    </row>
    <row r="39" spans="1:13" ht="15.75" thickBot="1">
      <c r="A39" s="409" t="s">
        <v>34</v>
      </c>
      <c r="B39" s="414">
        <v>12.999999999999998</v>
      </c>
      <c r="C39" s="414">
        <v>4.5</v>
      </c>
      <c r="D39" s="414">
        <v>2.58</v>
      </c>
      <c r="E39" s="414">
        <v>7</v>
      </c>
      <c r="F39" s="414">
        <v>7.0000000000000009</v>
      </c>
      <c r="G39" s="414">
        <v>10.199999999999999</v>
      </c>
      <c r="H39" s="414">
        <v>3.5</v>
      </c>
      <c r="I39" s="414">
        <v>8.1</v>
      </c>
      <c r="J39" s="414">
        <v>1.9</v>
      </c>
      <c r="K39" s="415">
        <v>8.4</v>
      </c>
      <c r="L39" s="344">
        <v>66.180000000000007</v>
      </c>
      <c r="M39" s="344">
        <v>6.6180000000000003</v>
      </c>
    </row>
    <row r="40" spans="1:13" ht="15.75" thickBot="1">
      <c r="A40" s="409" t="s">
        <v>48</v>
      </c>
      <c r="B40" s="414">
        <v>0</v>
      </c>
      <c r="C40" s="414">
        <v>0</v>
      </c>
      <c r="D40" s="414">
        <v>0</v>
      </c>
      <c r="E40" s="414">
        <v>85</v>
      </c>
      <c r="F40" s="414">
        <v>0</v>
      </c>
      <c r="G40" s="414">
        <v>85</v>
      </c>
      <c r="H40" s="414">
        <v>0</v>
      </c>
      <c r="I40" s="414">
        <v>85</v>
      </c>
      <c r="J40" s="414">
        <v>0</v>
      </c>
      <c r="K40" s="415">
        <v>85</v>
      </c>
      <c r="L40" s="344">
        <v>340</v>
      </c>
      <c r="M40" s="344">
        <v>34</v>
      </c>
    </row>
    <row r="41" spans="1:13" ht="15.75" thickBot="1">
      <c r="A41" s="409" t="s">
        <v>86</v>
      </c>
      <c r="B41" s="414">
        <v>0</v>
      </c>
      <c r="C41" s="414">
        <v>30</v>
      </c>
      <c r="D41" s="414">
        <v>0</v>
      </c>
      <c r="E41" s="414">
        <v>0</v>
      </c>
      <c r="F41" s="414">
        <v>30</v>
      </c>
      <c r="G41" s="414">
        <v>0</v>
      </c>
      <c r="H41" s="414">
        <v>30</v>
      </c>
      <c r="I41" s="414">
        <v>0</v>
      </c>
      <c r="J41" s="414">
        <v>0</v>
      </c>
      <c r="K41" s="415">
        <v>0</v>
      </c>
      <c r="L41" s="344">
        <v>90</v>
      </c>
      <c r="M41" s="344">
        <v>9</v>
      </c>
    </row>
    <row r="42" spans="1:13" ht="15.75" thickBot="1">
      <c r="A42" s="110" t="s">
        <v>322</v>
      </c>
      <c r="B42" s="414">
        <v>0</v>
      </c>
      <c r="C42" s="414">
        <v>0</v>
      </c>
      <c r="D42" s="414">
        <v>0</v>
      </c>
      <c r="E42" s="414">
        <v>0</v>
      </c>
      <c r="F42" s="414">
        <v>0</v>
      </c>
      <c r="G42" s="414">
        <v>0</v>
      </c>
      <c r="H42" s="414">
        <v>0</v>
      </c>
      <c r="I42" s="414">
        <v>0</v>
      </c>
      <c r="J42" s="414">
        <v>0</v>
      </c>
      <c r="K42" s="415">
        <v>0</v>
      </c>
      <c r="L42" s="344">
        <v>0</v>
      </c>
      <c r="M42" s="344">
        <v>0</v>
      </c>
    </row>
    <row r="43" spans="1:13" ht="15.75" thickBot="1">
      <c r="A43" s="409" t="s">
        <v>139</v>
      </c>
      <c r="B43" s="414">
        <v>0</v>
      </c>
      <c r="C43" s="414">
        <v>4</v>
      </c>
      <c r="D43" s="414">
        <v>0</v>
      </c>
      <c r="E43" s="414">
        <v>0</v>
      </c>
      <c r="F43" s="414">
        <v>4</v>
      </c>
      <c r="G43" s="414">
        <v>0</v>
      </c>
      <c r="H43" s="414">
        <v>4</v>
      </c>
      <c r="I43" s="414">
        <v>0</v>
      </c>
      <c r="J43" s="414">
        <v>0</v>
      </c>
      <c r="K43" s="415">
        <v>4</v>
      </c>
      <c r="L43" s="344">
        <v>16</v>
      </c>
      <c r="M43" s="344">
        <v>1.6</v>
      </c>
    </row>
    <row r="44" spans="1:13" ht="15.75" thickBot="1">
      <c r="A44" s="409" t="s">
        <v>425</v>
      </c>
      <c r="B44" s="414">
        <v>0</v>
      </c>
      <c r="C44" s="414">
        <v>0</v>
      </c>
      <c r="D44" s="414">
        <v>0</v>
      </c>
      <c r="E44" s="414">
        <v>0</v>
      </c>
      <c r="F44" s="414">
        <v>0</v>
      </c>
      <c r="G44" s="414">
        <v>0</v>
      </c>
      <c r="H44" s="414">
        <v>0</v>
      </c>
      <c r="I44" s="414">
        <v>0</v>
      </c>
      <c r="J44" s="414">
        <v>0</v>
      </c>
      <c r="K44" s="415">
        <v>0</v>
      </c>
      <c r="L44" s="344">
        <v>0</v>
      </c>
      <c r="M44" s="344">
        <v>0</v>
      </c>
    </row>
    <row r="45" spans="1:13" ht="15.75" thickBot="1">
      <c r="A45" s="409" t="s">
        <v>27</v>
      </c>
      <c r="B45" s="414">
        <v>125</v>
      </c>
      <c r="C45" s="414">
        <v>0</v>
      </c>
      <c r="D45" s="414">
        <v>125</v>
      </c>
      <c r="E45" s="414">
        <v>0</v>
      </c>
      <c r="F45" s="414">
        <v>125</v>
      </c>
      <c r="G45" s="414">
        <v>0</v>
      </c>
      <c r="H45" s="414">
        <v>125</v>
      </c>
      <c r="I45" s="414">
        <v>0</v>
      </c>
      <c r="J45" s="414">
        <v>125</v>
      </c>
      <c r="K45" s="415">
        <v>0</v>
      </c>
      <c r="L45" s="344">
        <v>625</v>
      </c>
      <c r="M45" s="344">
        <v>62.5</v>
      </c>
    </row>
    <row r="46" spans="1:13" ht="15.75" thickBot="1">
      <c r="A46" s="409" t="s">
        <v>385</v>
      </c>
      <c r="B46" s="414">
        <v>0</v>
      </c>
      <c r="C46" s="414">
        <v>125</v>
      </c>
      <c r="D46" s="414">
        <v>0</v>
      </c>
      <c r="E46" s="414">
        <v>0</v>
      </c>
      <c r="F46" s="414">
        <v>0</v>
      </c>
      <c r="G46" s="414">
        <v>0</v>
      </c>
      <c r="H46" s="414">
        <v>0</v>
      </c>
      <c r="I46" s="414">
        <v>0</v>
      </c>
      <c r="J46" s="414">
        <v>0</v>
      </c>
      <c r="K46" s="415">
        <v>0</v>
      </c>
      <c r="L46" s="344">
        <v>125</v>
      </c>
      <c r="M46" s="344">
        <v>12.5</v>
      </c>
    </row>
    <row r="47" spans="1:13" ht="15.75" thickBot="1">
      <c r="A47" s="409" t="s">
        <v>140</v>
      </c>
      <c r="B47" s="414">
        <v>0</v>
      </c>
      <c r="C47" s="414">
        <v>0</v>
      </c>
      <c r="D47" s="414">
        <v>15</v>
      </c>
      <c r="E47" s="414">
        <v>0</v>
      </c>
      <c r="F47" s="414">
        <v>0</v>
      </c>
      <c r="G47" s="414">
        <v>0</v>
      </c>
      <c r="H47" s="414">
        <v>0</v>
      </c>
      <c r="I47" s="414">
        <v>0</v>
      </c>
      <c r="J47" s="414">
        <v>0</v>
      </c>
      <c r="K47" s="415">
        <v>15</v>
      </c>
      <c r="L47" s="344">
        <v>30</v>
      </c>
      <c r="M47" s="344">
        <v>3</v>
      </c>
    </row>
    <row r="48" spans="1:13" ht="15.75" thickBot="1">
      <c r="A48" s="409" t="s">
        <v>141</v>
      </c>
      <c r="B48" s="414">
        <v>12.5</v>
      </c>
      <c r="C48" s="414">
        <v>0</v>
      </c>
      <c r="D48" s="414">
        <v>0</v>
      </c>
      <c r="E48" s="414">
        <v>0</v>
      </c>
      <c r="F48" s="414">
        <v>0</v>
      </c>
      <c r="G48" s="414">
        <v>12.5</v>
      </c>
      <c r="H48" s="414">
        <v>0</v>
      </c>
      <c r="I48" s="414">
        <v>12.5</v>
      </c>
      <c r="J48" s="414">
        <v>0</v>
      </c>
      <c r="K48" s="415">
        <v>0</v>
      </c>
      <c r="L48" s="344">
        <v>37.5</v>
      </c>
      <c r="M48" s="344">
        <v>3.75</v>
      </c>
    </row>
    <row r="49" spans="1:13" ht="15.75" thickBot="1">
      <c r="A49" s="409" t="s">
        <v>201</v>
      </c>
      <c r="B49" s="414">
        <v>0</v>
      </c>
      <c r="C49" s="414">
        <v>0</v>
      </c>
      <c r="D49" s="414">
        <v>0</v>
      </c>
      <c r="E49" s="414">
        <v>10</v>
      </c>
      <c r="F49" s="414">
        <v>0</v>
      </c>
      <c r="G49" s="414">
        <v>0</v>
      </c>
      <c r="H49" s="414">
        <v>10</v>
      </c>
      <c r="I49" s="414">
        <v>16</v>
      </c>
      <c r="J49" s="414">
        <v>0</v>
      </c>
      <c r="K49" s="415">
        <v>0</v>
      </c>
      <c r="L49" s="344">
        <v>36</v>
      </c>
      <c r="M49" s="344">
        <v>3.6</v>
      </c>
    </row>
    <row r="50" spans="1:13" ht="15.75" thickBot="1">
      <c r="A50" s="409" t="s">
        <v>301</v>
      </c>
      <c r="B50" s="414">
        <v>0</v>
      </c>
      <c r="C50" s="414">
        <v>0</v>
      </c>
      <c r="D50" s="414">
        <v>2.25</v>
      </c>
      <c r="E50" s="414">
        <v>0</v>
      </c>
      <c r="F50" s="414">
        <v>0</v>
      </c>
      <c r="G50" s="414">
        <v>0</v>
      </c>
      <c r="H50" s="414">
        <v>0</v>
      </c>
      <c r="I50" s="414">
        <v>2.25</v>
      </c>
      <c r="J50" s="414">
        <v>0</v>
      </c>
      <c r="K50" s="415">
        <v>0</v>
      </c>
      <c r="L50" s="344">
        <v>4.5</v>
      </c>
      <c r="M50" s="344">
        <v>0.45</v>
      </c>
    </row>
    <row r="51" spans="1:13" ht="15.75" thickBot="1">
      <c r="A51" s="409" t="s">
        <v>16</v>
      </c>
      <c r="B51" s="414">
        <v>75</v>
      </c>
      <c r="C51" s="414">
        <v>275.7</v>
      </c>
      <c r="D51" s="414">
        <v>117</v>
      </c>
      <c r="E51" s="414">
        <v>240</v>
      </c>
      <c r="F51" s="414">
        <v>135</v>
      </c>
      <c r="G51" s="414">
        <v>120.6</v>
      </c>
      <c r="H51" s="414">
        <v>240</v>
      </c>
      <c r="I51" s="414">
        <v>136</v>
      </c>
      <c r="J51" s="414">
        <v>165.7</v>
      </c>
      <c r="K51" s="415">
        <v>277.2</v>
      </c>
      <c r="L51" s="344">
        <v>1782.2000000000003</v>
      </c>
      <c r="M51" s="344">
        <v>178.22000000000003</v>
      </c>
    </row>
    <row r="52" spans="1:13" ht="15.75" thickBot="1">
      <c r="A52" s="409" t="s">
        <v>54</v>
      </c>
      <c r="B52" s="414">
        <v>0</v>
      </c>
      <c r="C52" s="414">
        <v>0</v>
      </c>
      <c r="D52" s="414">
        <v>0</v>
      </c>
      <c r="E52" s="414">
        <v>0</v>
      </c>
      <c r="F52" s="414">
        <v>100</v>
      </c>
      <c r="G52" s="414">
        <v>0</v>
      </c>
      <c r="H52" s="414">
        <v>0</v>
      </c>
      <c r="I52" s="414">
        <v>0</v>
      </c>
      <c r="J52" s="414">
        <v>100</v>
      </c>
      <c r="K52" s="415">
        <v>0</v>
      </c>
      <c r="L52" s="344">
        <v>200</v>
      </c>
      <c r="M52" s="344">
        <v>20</v>
      </c>
    </row>
    <row r="53" spans="1:13" ht="15.75" thickBot="1">
      <c r="A53" s="409" t="s">
        <v>72</v>
      </c>
      <c r="B53" s="414">
        <v>0</v>
      </c>
      <c r="C53" s="414">
        <v>0</v>
      </c>
      <c r="D53" s="414">
        <v>100</v>
      </c>
      <c r="E53" s="414">
        <v>0</v>
      </c>
      <c r="F53" s="414">
        <v>0</v>
      </c>
      <c r="G53" s="414">
        <v>100</v>
      </c>
      <c r="H53" s="414">
        <v>0</v>
      </c>
      <c r="I53" s="414">
        <v>0</v>
      </c>
      <c r="J53" s="414">
        <v>0</v>
      </c>
      <c r="K53" s="415">
        <v>0</v>
      </c>
      <c r="L53" s="344">
        <v>200</v>
      </c>
      <c r="M53" s="344">
        <v>20</v>
      </c>
    </row>
    <row r="54" spans="1:13" ht="15.75" thickBot="1">
      <c r="A54" s="409" t="s">
        <v>82</v>
      </c>
      <c r="B54" s="414">
        <v>100</v>
      </c>
      <c r="C54" s="414">
        <v>0</v>
      </c>
      <c r="D54" s="414">
        <v>0</v>
      </c>
      <c r="E54" s="414">
        <v>0</v>
      </c>
      <c r="F54" s="414">
        <v>0</v>
      </c>
      <c r="G54" s="414">
        <v>0</v>
      </c>
      <c r="H54" s="414">
        <v>0</v>
      </c>
      <c r="I54" s="414">
        <v>100</v>
      </c>
      <c r="J54" s="414">
        <v>0</v>
      </c>
      <c r="K54" s="415">
        <v>0</v>
      </c>
      <c r="L54" s="344">
        <v>200</v>
      </c>
      <c r="M54" s="344">
        <v>20</v>
      </c>
    </row>
    <row r="55" spans="1:13" ht="15.75" thickBot="1">
      <c r="A55" s="409" t="s">
        <v>98</v>
      </c>
      <c r="B55" s="414">
        <v>0</v>
      </c>
      <c r="C55" s="414">
        <v>10</v>
      </c>
      <c r="D55" s="414">
        <v>0</v>
      </c>
      <c r="E55" s="414">
        <v>0</v>
      </c>
      <c r="F55" s="414">
        <v>0</v>
      </c>
      <c r="G55" s="414">
        <v>0</v>
      </c>
      <c r="H55" s="414">
        <v>0</v>
      </c>
      <c r="I55" s="414">
        <v>0</v>
      </c>
      <c r="J55" s="414">
        <v>10</v>
      </c>
      <c r="K55" s="415">
        <v>0</v>
      </c>
      <c r="L55" s="344">
        <v>20</v>
      </c>
      <c r="M55" s="344">
        <v>2</v>
      </c>
    </row>
    <row r="56" spans="1:13" ht="15.75" thickBot="1">
      <c r="A56" s="409" t="s">
        <v>36</v>
      </c>
      <c r="B56" s="414">
        <v>0</v>
      </c>
      <c r="C56" s="414">
        <v>14.5</v>
      </c>
      <c r="D56" s="414">
        <v>5.13</v>
      </c>
      <c r="E56" s="414">
        <v>7.88</v>
      </c>
      <c r="F56" s="414">
        <v>5</v>
      </c>
      <c r="G56" s="414">
        <v>5</v>
      </c>
      <c r="H56" s="414">
        <v>6.63</v>
      </c>
      <c r="I56" s="414">
        <v>5</v>
      </c>
      <c r="J56" s="414">
        <v>9.5</v>
      </c>
      <c r="K56" s="415">
        <v>13.23</v>
      </c>
      <c r="L56" s="344">
        <v>71.87</v>
      </c>
      <c r="M56" s="344">
        <v>7.1870000000000003</v>
      </c>
    </row>
    <row r="57" spans="1:13" ht="15.75" thickBot="1">
      <c r="A57" s="409" t="s">
        <v>73</v>
      </c>
      <c r="B57" s="414">
        <v>0</v>
      </c>
      <c r="C57" s="414">
        <v>71.33</v>
      </c>
      <c r="D57" s="414">
        <v>0</v>
      </c>
      <c r="E57" s="414">
        <v>71.5</v>
      </c>
      <c r="F57" s="414">
        <v>0</v>
      </c>
      <c r="G57" s="414">
        <v>0</v>
      </c>
      <c r="H57" s="414">
        <v>71.5</v>
      </c>
      <c r="I57" s="414">
        <v>0</v>
      </c>
      <c r="J57" s="414">
        <v>71.33</v>
      </c>
      <c r="K57" s="415">
        <v>0</v>
      </c>
      <c r="L57" s="344">
        <v>285.65999999999997</v>
      </c>
      <c r="M57" s="344">
        <v>28.565999999999995</v>
      </c>
    </row>
    <row r="58" spans="1:13" ht="15.75" thickBot="1">
      <c r="A58" s="409" t="s">
        <v>37</v>
      </c>
      <c r="B58" s="414">
        <v>0</v>
      </c>
      <c r="C58" s="414">
        <v>0</v>
      </c>
      <c r="D58" s="414">
        <v>0</v>
      </c>
      <c r="E58" s="414">
        <v>34</v>
      </c>
      <c r="F58" s="414">
        <v>0</v>
      </c>
      <c r="G58" s="414">
        <v>0</v>
      </c>
      <c r="H58" s="414">
        <v>0</v>
      </c>
      <c r="I58" s="414">
        <v>33.799999999999997</v>
      </c>
      <c r="J58" s="414">
        <v>0</v>
      </c>
      <c r="K58" s="415">
        <v>0</v>
      </c>
      <c r="L58" s="344">
        <v>67.8</v>
      </c>
      <c r="M58" s="344">
        <v>6.7799999999999994</v>
      </c>
    </row>
    <row r="59" spans="1:13" ht="15.75" thickBot="1">
      <c r="A59" s="409" t="s">
        <v>142</v>
      </c>
      <c r="B59" s="414">
        <v>34.299999999999997</v>
      </c>
      <c r="C59" s="414">
        <v>11.4</v>
      </c>
      <c r="D59" s="414">
        <v>20</v>
      </c>
      <c r="E59" s="414">
        <v>0</v>
      </c>
      <c r="F59" s="414">
        <v>38.5</v>
      </c>
      <c r="G59" s="414">
        <v>47.8</v>
      </c>
      <c r="H59" s="414">
        <v>50.2</v>
      </c>
      <c r="I59" s="414">
        <v>0</v>
      </c>
      <c r="J59" s="414">
        <v>0</v>
      </c>
      <c r="K59" s="415">
        <v>0</v>
      </c>
      <c r="L59" s="344">
        <v>202.2</v>
      </c>
      <c r="M59" s="344">
        <v>20.22</v>
      </c>
    </row>
    <row r="60" spans="1:13" ht="15.75" thickBot="1">
      <c r="A60" s="409" t="s">
        <v>81</v>
      </c>
      <c r="B60" s="414">
        <v>42.7</v>
      </c>
      <c r="C60" s="414">
        <v>36.4</v>
      </c>
      <c r="D60" s="414">
        <v>14.7</v>
      </c>
      <c r="E60" s="414">
        <v>0</v>
      </c>
      <c r="F60" s="414">
        <v>69.95</v>
      </c>
      <c r="G60" s="414">
        <v>39.1</v>
      </c>
      <c r="H60" s="414">
        <v>14.7</v>
      </c>
      <c r="I60" s="414">
        <v>31.5</v>
      </c>
      <c r="J60" s="414">
        <v>14.7</v>
      </c>
      <c r="K60" s="415">
        <v>0</v>
      </c>
      <c r="L60" s="344">
        <v>263.75</v>
      </c>
      <c r="M60" s="344">
        <v>26.375</v>
      </c>
    </row>
    <row r="61" spans="1:13" ht="15.75" thickBot="1">
      <c r="A61" s="110" t="s">
        <v>307</v>
      </c>
      <c r="B61" s="414">
        <v>0</v>
      </c>
      <c r="C61" s="414">
        <v>0</v>
      </c>
      <c r="D61" s="414">
        <v>0</v>
      </c>
      <c r="E61" s="414">
        <v>0</v>
      </c>
      <c r="F61" s="414">
        <v>0</v>
      </c>
      <c r="G61" s="414">
        <v>0</v>
      </c>
      <c r="H61" s="414">
        <v>0</v>
      </c>
      <c r="I61" s="414">
        <v>0</v>
      </c>
      <c r="J61" s="414">
        <v>0</v>
      </c>
      <c r="K61" s="415">
        <v>0</v>
      </c>
      <c r="L61" s="344">
        <v>0</v>
      </c>
      <c r="M61" s="344">
        <v>0</v>
      </c>
    </row>
    <row r="62" spans="1:13" ht="15.75" thickBot="1">
      <c r="A62" s="409" t="s">
        <v>340</v>
      </c>
      <c r="B62" s="414">
        <v>0</v>
      </c>
      <c r="C62" s="414">
        <v>0</v>
      </c>
      <c r="D62" s="414">
        <v>0</v>
      </c>
      <c r="E62" s="414">
        <v>0</v>
      </c>
      <c r="F62" s="414">
        <v>0</v>
      </c>
      <c r="G62" s="414">
        <v>0</v>
      </c>
      <c r="H62" s="414">
        <v>0</v>
      </c>
      <c r="I62" s="414">
        <v>0</v>
      </c>
      <c r="J62" s="414">
        <v>0</v>
      </c>
      <c r="K62" s="415">
        <v>56.9</v>
      </c>
      <c r="L62" s="344">
        <v>56.9</v>
      </c>
      <c r="M62" s="344">
        <v>5.6899999999999995</v>
      </c>
    </row>
    <row r="63" spans="1:13" ht="15.75" thickBot="1">
      <c r="A63" s="409" t="s">
        <v>66</v>
      </c>
      <c r="B63" s="414">
        <v>0</v>
      </c>
      <c r="C63" s="414">
        <v>5</v>
      </c>
      <c r="D63" s="414">
        <v>0</v>
      </c>
      <c r="E63" s="414">
        <v>5</v>
      </c>
      <c r="F63" s="414">
        <v>0</v>
      </c>
      <c r="G63" s="414">
        <v>5</v>
      </c>
      <c r="H63" s="414">
        <v>0</v>
      </c>
      <c r="I63" s="414">
        <v>5</v>
      </c>
      <c r="J63" s="414">
        <v>0</v>
      </c>
      <c r="K63" s="415">
        <v>19.16</v>
      </c>
      <c r="L63" s="344">
        <v>39.159999999999997</v>
      </c>
      <c r="M63" s="344">
        <v>3.9159999999999995</v>
      </c>
    </row>
    <row r="64" spans="1:13" ht="32.25" thickBot="1">
      <c r="A64" s="73" t="s">
        <v>422</v>
      </c>
      <c r="B64" s="414">
        <v>0</v>
      </c>
      <c r="C64" s="414">
        <v>0</v>
      </c>
      <c r="D64" s="414">
        <v>0</v>
      </c>
      <c r="E64" s="414">
        <v>0</v>
      </c>
      <c r="F64" s="414">
        <v>0</v>
      </c>
      <c r="G64" s="414">
        <v>0</v>
      </c>
      <c r="H64" s="414">
        <v>0</v>
      </c>
      <c r="I64" s="414">
        <v>0</v>
      </c>
      <c r="J64" s="414">
        <v>1</v>
      </c>
      <c r="K64" s="415">
        <v>0</v>
      </c>
      <c r="L64" s="344">
        <v>1</v>
      </c>
      <c r="M64" s="344">
        <v>0.1</v>
      </c>
    </row>
    <row r="65" spans="1:13" ht="15.75" thickBot="1">
      <c r="A65" s="409" t="s">
        <v>22</v>
      </c>
      <c r="B65" s="414">
        <v>0</v>
      </c>
      <c r="C65" s="414">
        <v>0</v>
      </c>
      <c r="D65" s="414">
        <v>0</v>
      </c>
      <c r="E65" s="414">
        <v>1.3</v>
      </c>
      <c r="F65" s="414">
        <v>0</v>
      </c>
      <c r="G65" s="414">
        <v>0</v>
      </c>
      <c r="H65" s="414">
        <v>1.3</v>
      </c>
      <c r="I65" s="414">
        <v>0</v>
      </c>
      <c r="J65" s="414">
        <v>0</v>
      </c>
      <c r="K65" s="415">
        <v>1.3</v>
      </c>
      <c r="L65" s="344">
        <v>3.9000000000000004</v>
      </c>
      <c r="M65" s="344">
        <v>0.39</v>
      </c>
    </row>
    <row r="66" spans="1:13" ht="15.75" thickBot="1">
      <c r="A66" s="409" t="s">
        <v>64</v>
      </c>
      <c r="B66" s="414">
        <v>0</v>
      </c>
      <c r="C66" s="414">
        <v>1.3</v>
      </c>
      <c r="D66" s="414">
        <v>0</v>
      </c>
      <c r="E66" s="414">
        <v>0</v>
      </c>
      <c r="F66" s="414">
        <v>1.3</v>
      </c>
      <c r="G66" s="414">
        <v>0</v>
      </c>
      <c r="H66" s="414">
        <v>0</v>
      </c>
      <c r="I66" s="414">
        <v>0</v>
      </c>
      <c r="J66" s="414">
        <v>1.3</v>
      </c>
      <c r="K66" s="415">
        <v>0</v>
      </c>
      <c r="L66" s="344">
        <v>3.9000000000000004</v>
      </c>
      <c r="M66" s="344">
        <v>0.39</v>
      </c>
    </row>
    <row r="67" spans="1:13" ht="15.75" thickBot="1">
      <c r="A67" s="409" t="s">
        <v>386</v>
      </c>
      <c r="B67" s="414">
        <v>0</v>
      </c>
      <c r="C67" s="414">
        <v>0</v>
      </c>
      <c r="D67" s="414">
        <v>0</v>
      </c>
      <c r="E67" s="414">
        <v>0</v>
      </c>
      <c r="F67" s="414">
        <v>0</v>
      </c>
      <c r="G67" s="414">
        <v>0</v>
      </c>
      <c r="H67" s="414">
        <v>0</v>
      </c>
      <c r="I67" s="414">
        <v>0</v>
      </c>
      <c r="J67" s="414">
        <v>0</v>
      </c>
      <c r="K67" s="415">
        <v>0</v>
      </c>
      <c r="L67" s="344">
        <v>0</v>
      </c>
      <c r="M67" s="344">
        <v>0</v>
      </c>
    </row>
    <row r="68" spans="1:13" ht="15.75" thickBot="1">
      <c r="A68" s="409" t="s">
        <v>319</v>
      </c>
      <c r="B68" s="414">
        <v>0</v>
      </c>
      <c r="C68" s="414">
        <v>0</v>
      </c>
      <c r="D68" s="414">
        <v>0</v>
      </c>
      <c r="E68" s="414">
        <v>0</v>
      </c>
      <c r="F68" s="414">
        <v>10</v>
      </c>
      <c r="G68" s="414">
        <v>0</v>
      </c>
      <c r="H68" s="414">
        <v>0</v>
      </c>
      <c r="I68" s="414">
        <v>0</v>
      </c>
      <c r="J68" s="414">
        <v>10</v>
      </c>
      <c r="K68" s="415">
        <v>0</v>
      </c>
      <c r="L68" s="344">
        <v>20</v>
      </c>
      <c r="M68" s="344">
        <v>2</v>
      </c>
    </row>
    <row r="69" spans="1:13" ht="15.75" thickBot="1">
      <c r="A69" s="409" t="s">
        <v>19</v>
      </c>
      <c r="B69" s="414">
        <v>2.7</v>
      </c>
      <c r="C69" s="414">
        <v>2</v>
      </c>
      <c r="D69" s="414">
        <v>3.4400000000000004</v>
      </c>
      <c r="E69" s="414">
        <v>1.5</v>
      </c>
      <c r="F69" s="414">
        <v>2.2999999999999998</v>
      </c>
      <c r="G69" s="414">
        <v>3.2</v>
      </c>
      <c r="H69" s="414">
        <v>2.5</v>
      </c>
      <c r="I69" s="414">
        <v>5.3</v>
      </c>
      <c r="J69" s="414">
        <v>2.5</v>
      </c>
      <c r="K69" s="415">
        <v>3.18</v>
      </c>
      <c r="L69" s="344">
        <v>28.62</v>
      </c>
      <c r="M69" s="344">
        <v>2.8620000000000001</v>
      </c>
    </row>
    <row r="70" spans="1:13" ht="16.5" thickBot="1">
      <c r="A70" s="73" t="s">
        <v>386</v>
      </c>
      <c r="B70" s="414">
        <v>0</v>
      </c>
      <c r="C70" s="414">
        <v>0</v>
      </c>
      <c r="D70" s="414">
        <v>0</v>
      </c>
      <c r="E70" s="414">
        <v>0</v>
      </c>
      <c r="F70" s="414">
        <v>0</v>
      </c>
      <c r="G70" s="414">
        <v>0</v>
      </c>
      <c r="H70" s="414">
        <v>0</v>
      </c>
      <c r="I70" s="414">
        <v>0</v>
      </c>
      <c r="J70" s="414">
        <v>0</v>
      </c>
      <c r="K70" s="415">
        <v>0</v>
      </c>
      <c r="L70" s="344">
        <v>0</v>
      </c>
      <c r="M70" s="344">
        <v>0</v>
      </c>
    </row>
    <row r="71" spans="1:13" ht="15.75" thickBot="1">
      <c r="A71" s="409" t="s">
        <v>97</v>
      </c>
      <c r="B71" s="414">
        <v>0</v>
      </c>
      <c r="C71" s="414">
        <v>5</v>
      </c>
      <c r="D71" s="414">
        <v>0</v>
      </c>
      <c r="E71" s="414">
        <v>0</v>
      </c>
      <c r="F71" s="414">
        <v>0</v>
      </c>
      <c r="G71" s="414">
        <v>4</v>
      </c>
      <c r="H71" s="414">
        <v>1.7</v>
      </c>
      <c r="I71" s="414">
        <v>0</v>
      </c>
      <c r="J71" s="414">
        <v>0</v>
      </c>
      <c r="K71" s="415">
        <v>0</v>
      </c>
      <c r="L71" s="344">
        <v>10.7</v>
      </c>
      <c r="M71" s="344">
        <v>1.0699999999999998</v>
      </c>
    </row>
    <row r="72" spans="1:13" ht="15.75" thickBot="1">
      <c r="A72" s="409" t="s">
        <v>353</v>
      </c>
      <c r="B72" s="414">
        <v>0</v>
      </c>
      <c r="C72" s="414">
        <v>0</v>
      </c>
      <c r="D72" s="414">
        <v>0</v>
      </c>
      <c r="E72" s="414">
        <v>21</v>
      </c>
      <c r="F72" s="414">
        <v>0</v>
      </c>
      <c r="G72" s="414">
        <v>0</v>
      </c>
      <c r="H72" s="414">
        <v>0</v>
      </c>
      <c r="I72" s="414">
        <v>0</v>
      </c>
      <c r="J72" s="414">
        <v>0</v>
      </c>
      <c r="K72" s="415">
        <v>0</v>
      </c>
      <c r="L72" s="344">
        <v>21</v>
      </c>
      <c r="M72" s="344">
        <v>2.1</v>
      </c>
    </row>
    <row r="73" spans="1:13" ht="15.75" thickBot="1">
      <c r="A73" s="410" t="s">
        <v>143</v>
      </c>
      <c r="B73" s="416">
        <v>44.5</v>
      </c>
      <c r="C73" s="416">
        <v>26.7</v>
      </c>
      <c r="D73" s="416">
        <v>28</v>
      </c>
      <c r="E73" s="416">
        <v>32.78</v>
      </c>
      <c r="F73" s="416">
        <v>50.28</v>
      </c>
      <c r="G73" s="416">
        <v>46</v>
      </c>
      <c r="H73" s="416">
        <v>43.79</v>
      </c>
      <c r="I73" s="416">
        <v>27.7</v>
      </c>
      <c r="J73" s="416">
        <v>35.700000000000003</v>
      </c>
      <c r="K73" s="416">
        <v>54.9</v>
      </c>
      <c r="L73" s="411">
        <v>390.34999999999997</v>
      </c>
      <c r="M73" s="411">
        <v>39.034999999999997</v>
      </c>
    </row>
    <row r="74" spans="1:13" ht="15.75" thickBot="1">
      <c r="A74" s="410" t="s">
        <v>144</v>
      </c>
      <c r="B74" s="416">
        <v>57.230000000000004</v>
      </c>
      <c r="C74" s="416">
        <v>53.5</v>
      </c>
      <c r="D74" s="416">
        <v>215.83600000000001</v>
      </c>
      <c r="E74" s="416">
        <v>83</v>
      </c>
      <c r="F74" s="416">
        <v>193.42000000000002</v>
      </c>
      <c r="G74" s="416">
        <v>80.989999999999995</v>
      </c>
      <c r="H74" s="416">
        <v>49.4</v>
      </c>
      <c r="I74" s="416">
        <v>153.4</v>
      </c>
      <c r="J74" s="416">
        <v>42</v>
      </c>
      <c r="K74" s="416">
        <v>82.4</v>
      </c>
      <c r="L74" s="411">
        <v>1011.176</v>
      </c>
      <c r="M74" s="411">
        <v>101.11760000000001</v>
      </c>
    </row>
    <row r="75" spans="1:13" ht="15.75" thickBot="1">
      <c r="A75" s="410" t="s">
        <v>145</v>
      </c>
      <c r="B75" s="416">
        <v>0</v>
      </c>
      <c r="C75" s="416">
        <v>34</v>
      </c>
      <c r="D75" s="416">
        <v>0</v>
      </c>
      <c r="E75" s="416">
        <v>95</v>
      </c>
      <c r="F75" s="416">
        <v>34</v>
      </c>
      <c r="G75" s="416">
        <v>85</v>
      </c>
      <c r="H75" s="416">
        <v>44</v>
      </c>
      <c r="I75" s="416">
        <v>101</v>
      </c>
      <c r="J75" s="416">
        <v>0</v>
      </c>
      <c r="K75" s="416">
        <v>89</v>
      </c>
      <c r="L75" s="411">
        <v>482</v>
      </c>
      <c r="M75" s="411">
        <v>48.2</v>
      </c>
    </row>
    <row r="76" spans="1:13" ht="15.75" thickBot="1">
      <c r="A76" s="410" t="s">
        <v>146</v>
      </c>
      <c r="B76" s="416">
        <v>12.5</v>
      </c>
      <c r="C76" s="416">
        <v>125</v>
      </c>
      <c r="D76" s="416">
        <v>17.25</v>
      </c>
      <c r="E76" s="416">
        <v>0</v>
      </c>
      <c r="F76" s="416">
        <v>0</v>
      </c>
      <c r="G76" s="416">
        <v>12.5</v>
      </c>
      <c r="H76" s="416">
        <v>0</v>
      </c>
      <c r="I76" s="416">
        <v>14.75</v>
      </c>
      <c r="J76" s="416">
        <v>0</v>
      </c>
      <c r="K76" s="416">
        <v>15</v>
      </c>
      <c r="L76" s="411">
        <v>197</v>
      </c>
      <c r="M76" s="411">
        <v>19.7</v>
      </c>
    </row>
    <row r="77" spans="1:13" ht="15.75" thickBot="1">
      <c r="A77" s="410" t="s">
        <v>147</v>
      </c>
      <c r="B77" s="416">
        <v>175</v>
      </c>
      <c r="C77" s="416">
        <v>285.7</v>
      </c>
      <c r="D77" s="416">
        <v>217</v>
      </c>
      <c r="E77" s="416">
        <v>240</v>
      </c>
      <c r="F77" s="416">
        <v>235</v>
      </c>
      <c r="G77" s="416">
        <v>220.6</v>
      </c>
      <c r="H77" s="416">
        <v>240</v>
      </c>
      <c r="I77" s="416">
        <v>236</v>
      </c>
      <c r="J77" s="416">
        <v>275.7</v>
      </c>
      <c r="K77" s="416">
        <v>277.2</v>
      </c>
      <c r="L77" s="411">
        <v>2402.1999999999998</v>
      </c>
      <c r="M77" s="411">
        <v>240.21999999999997</v>
      </c>
    </row>
    <row r="78" spans="1:13" ht="19.5" customHeight="1" thickBot="1">
      <c r="A78" s="412" t="s">
        <v>37</v>
      </c>
      <c r="B78" s="416">
        <v>34.299999999999997</v>
      </c>
      <c r="C78" s="416">
        <v>11.4</v>
      </c>
      <c r="D78" s="416">
        <v>20</v>
      </c>
      <c r="E78" s="416">
        <v>34</v>
      </c>
      <c r="F78" s="416">
        <v>38.5</v>
      </c>
      <c r="G78" s="416">
        <v>47.8</v>
      </c>
      <c r="H78" s="416">
        <v>50.2</v>
      </c>
      <c r="I78" s="416">
        <v>33.799999999999997</v>
      </c>
      <c r="J78" s="416">
        <v>0</v>
      </c>
      <c r="K78" s="416">
        <v>0</v>
      </c>
      <c r="L78" s="411">
        <v>270</v>
      </c>
      <c r="M78" s="411">
        <v>27</v>
      </c>
    </row>
    <row r="79" spans="1:13" ht="15.75" thickBot="1">
      <c r="A79" s="412" t="s">
        <v>178</v>
      </c>
      <c r="B79" s="416">
        <v>42.7</v>
      </c>
      <c r="C79" s="416">
        <v>36.4</v>
      </c>
      <c r="D79" s="416">
        <v>14.7</v>
      </c>
      <c r="E79" s="416">
        <v>0</v>
      </c>
      <c r="F79" s="416">
        <v>69.95</v>
      </c>
      <c r="G79" s="416">
        <v>39.1</v>
      </c>
      <c r="H79" s="416">
        <v>14.7</v>
      </c>
      <c r="I79" s="416">
        <v>31.5</v>
      </c>
      <c r="J79" s="416">
        <v>14.7</v>
      </c>
      <c r="K79" s="416">
        <v>56.9</v>
      </c>
      <c r="L79" s="411">
        <v>320.64999999999998</v>
      </c>
      <c r="M79" s="411">
        <v>32.064999999999998</v>
      </c>
    </row>
    <row r="80" spans="1:13" ht="15.75" thickBot="1">
      <c r="A80" s="412" t="s">
        <v>80</v>
      </c>
      <c r="B80" s="416">
        <v>6</v>
      </c>
      <c r="C80" s="416">
        <v>0</v>
      </c>
      <c r="D80" s="416">
        <v>38.5</v>
      </c>
      <c r="E80" s="416">
        <v>0</v>
      </c>
      <c r="F80" s="416">
        <v>0</v>
      </c>
      <c r="G80" s="416">
        <v>38.5</v>
      </c>
      <c r="H80" s="416">
        <v>0</v>
      </c>
      <c r="I80" s="416">
        <v>14</v>
      </c>
      <c r="J80" s="416">
        <v>0</v>
      </c>
      <c r="K80" s="416">
        <v>0</v>
      </c>
      <c r="L80" s="411">
        <v>97</v>
      </c>
      <c r="M80" s="411">
        <v>9.6999999999999993</v>
      </c>
    </row>
    <row r="81" spans="1:13" ht="15.75" thickBot="1">
      <c r="A81" s="412" t="s">
        <v>121</v>
      </c>
      <c r="B81" s="416">
        <v>49</v>
      </c>
      <c r="C81" s="416">
        <v>54</v>
      </c>
      <c r="D81" s="416">
        <v>45</v>
      </c>
      <c r="E81" s="416">
        <v>45</v>
      </c>
      <c r="F81" s="416">
        <v>45</v>
      </c>
      <c r="G81" s="416">
        <v>45</v>
      </c>
      <c r="H81" s="416">
        <v>57</v>
      </c>
      <c r="I81" s="416">
        <v>45</v>
      </c>
      <c r="J81" s="416">
        <v>45</v>
      </c>
      <c r="K81" s="416">
        <v>45</v>
      </c>
      <c r="L81" s="411">
        <v>475</v>
      </c>
      <c r="M81" s="411">
        <v>47.5</v>
      </c>
    </row>
    <row r="82" spans="1:13" ht="15.75" thickBot="1">
      <c r="A82" s="412" t="s">
        <v>71</v>
      </c>
      <c r="B82" s="416">
        <v>0</v>
      </c>
      <c r="C82" s="416">
        <v>0</v>
      </c>
      <c r="D82" s="416">
        <v>0</v>
      </c>
      <c r="E82" s="416">
        <v>21</v>
      </c>
      <c r="F82" s="416">
        <v>10</v>
      </c>
      <c r="G82" s="416">
        <v>0</v>
      </c>
      <c r="H82" s="416">
        <v>0</v>
      </c>
      <c r="I82" s="416">
        <v>0</v>
      </c>
      <c r="J82" s="416">
        <v>10</v>
      </c>
      <c r="K82" s="416">
        <v>0</v>
      </c>
      <c r="L82" s="411">
        <v>41</v>
      </c>
      <c r="M82" s="411">
        <v>4.0999999999999996</v>
      </c>
    </row>
    <row r="83" spans="1:13">
      <c r="A83" s="65" t="s">
        <v>174</v>
      </c>
    </row>
    <row r="84" spans="1:13" ht="15.75">
      <c r="B84" s="80" t="s">
        <v>175</v>
      </c>
      <c r="C84" s="80"/>
      <c r="D84" s="80"/>
      <c r="E84" s="80"/>
      <c r="F84" s="80"/>
      <c r="G84" s="80"/>
      <c r="H84" s="80"/>
      <c r="I84" s="80"/>
      <c r="J84" s="80"/>
      <c r="K84" s="80"/>
    </row>
    <row r="85" spans="1:13" ht="15.75" thickBot="1">
      <c r="D85" s="400" t="s">
        <v>303</v>
      </c>
      <c r="E85" s="400"/>
      <c r="F85" s="400"/>
      <c r="G85" s="400"/>
      <c r="H85" s="400"/>
      <c r="I85" s="400"/>
      <c r="J85" s="400"/>
      <c r="K85" s="236" t="s">
        <v>7</v>
      </c>
    </row>
    <row r="86" spans="1:13" ht="15.75" thickBot="1"/>
    <row r="87" spans="1:13" ht="15.75" thickBot="1">
      <c r="A87" s="401" t="s">
        <v>132</v>
      </c>
      <c r="B87" s="348">
        <v>1</v>
      </c>
      <c r="C87" s="402">
        <v>2</v>
      </c>
      <c r="D87" s="403">
        <v>3</v>
      </c>
      <c r="E87" s="348">
        <v>4</v>
      </c>
      <c r="F87" s="348">
        <v>5</v>
      </c>
      <c r="G87" s="402">
        <v>6</v>
      </c>
      <c r="H87" s="348">
        <v>7</v>
      </c>
      <c r="I87" s="404">
        <v>8</v>
      </c>
      <c r="J87" s="348">
        <v>9</v>
      </c>
      <c r="K87" s="403">
        <v>10</v>
      </c>
      <c r="L87" s="348" t="s">
        <v>133</v>
      </c>
      <c r="M87" s="348" t="s">
        <v>134</v>
      </c>
    </row>
    <row r="88" spans="1:13" ht="15.75" thickBot="1">
      <c r="A88" s="405"/>
      <c r="B88" s="406"/>
      <c r="C88" s="363"/>
      <c r="D88" s="407"/>
      <c r="E88" s="406"/>
      <c r="F88" s="406"/>
      <c r="G88" s="363"/>
      <c r="H88" s="406"/>
      <c r="I88" s="408"/>
      <c r="J88" s="406"/>
      <c r="K88" s="407"/>
      <c r="L88" s="277"/>
      <c r="M88" s="277"/>
    </row>
    <row r="89" spans="1:13" ht="15.75" thickBot="1">
      <c r="A89" s="409" t="s">
        <v>18</v>
      </c>
      <c r="B89" s="414">
        <v>20.400000000000002</v>
      </c>
      <c r="C89" s="414">
        <v>23.35</v>
      </c>
      <c r="D89" s="414">
        <v>22.1</v>
      </c>
      <c r="E89" s="414">
        <v>22.65</v>
      </c>
      <c r="F89" s="414">
        <v>19.05</v>
      </c>
      <c r="G89" s="414">
        <v>20.9</v>
      </c>
      <c r="H89" s="414">
        <v>22.35</v>
      </c>
      <c r="I89" s="414">
        <v>15.55</v>
      </c>
      <c r="J89" s="414">
        <v>23.65</v>
      </c>
      <c r="K89" s="415">
        <v>17.25</v>
      </c>
      <c r="L89" s="344">
        <v>207.25</v>
      </c>
      <c r="M89" s="344">
        <v>20.725000000000001</v>
      </c>
    </row>
    <row r="90" spans="1:13" ht="15.75" thickBot="1">
      <c r="A90" s="409" t="s">
        <v>59</v>
      </c>
      <c r="B90" s="414">
        <v>0.2</v>
      </c>
      <c r="C90" s="414">
        <v>0.3</v>
      </c>
      <c r="D90" s="414">
        <v>0.2</v>
      </c>
      <c r="E90" s="414">
        <v>0.2</v>
      </c>
      <c r="F90" s="414">
        <v>0.3</v>
      </c>
      <c r="G90" s="414">
        <v>0.2</v>
      </c>
      <c r="H90" s="414">
        <v>0.3</v>
      </c>
      <c r="I90" s="414">
        <v>0.2</v>
      </c>
      <c r="J90" s="414">
        <v>0.2</v>
      </c>
      <c r="K90" s="415">
        <v>0.3</v>
      </c>
      <c r="L90" s="344">
        <v>2.4</v>
      </c>
      <c r="M90" s="344">
        <v>0.24</v>
      </c>
    </row>
    <row r="91" spans="1:13" ht="15.75" thickBot="1">
      <c r="A91" s="409" t="s">
        <v>51</v>
      </c>
      <c r="B91" s="414">
        <v>0.8</v>
      </c>
      <c r="C91" s="414">
        <v>5.7</v>
      </c>
      <c r="D91" s="414">
        <v>24</v>
      </c>
      <c r="E91" s="414">
        <v>5.72</v>
      </c>
      <c r="F91" s="414">
        <v>0</v>
      </c>
      <c r="G91" s="414">
        <v>6.4</v>
      </c>
      <c r="H91" s="414">
        <v>5.72</v>
      </c>
      <c r="I91" s="414">
        <v>2</v>
      </c>
      <c r="J91" s="414">
        <v>4.7</v>
      </c>
      <c r="K91" s="415">
        <v>98.62</v>
      </c>
      <c r="L91" s="344">
        <v>153.66</v>
      </c>
      <c r="M91" s="344">
        <v>15.366</v>
      </c>
    </row>
    <row r="92" spans="1:13" ht="15.75" thickBot="1">
      <c r="A92" s="409" t="s">
        <v>85</v>
      </c>
      <c r="B92" s="414">
        <v>0.16</v>
      </c>
      <c r="C92" s="414">
        <v>0</v>
      </c>
      <c r="D92" s="414">
        <v>0.2</v>
      </c>
      <c r="E92" s="414">
        <v>0</v>
      </c>
      <c r="F92" s="414">
        <v>0</v>
      </c>
      <c r="G92" s="414">
        <v>0.3</v>
      </c>
      <c r="H92" s="414">
        <v>0</v>
      </c>
      <c r="I92" s="414">
        <v>0.16</v>
      </c>
      <c r="J92" s="414">
        <v>0</v>
      </c>
      <c r="K92" s="415">
        <v>0.16</v>
      </c>
      <c r="L92" s="344">
        <v>0.98</v>
      </c>
      <c r="M92" s="344">
        <v>9.8000000000000004E-2</v>
      </c>
    </row>
    <row r="93" spans="1:13" ht="15.75" thickBot="1">
      <c r="A93" s="409" t="s">
        <v>25</v>
      </c>
      <c r="B93" s="414">
        <v>25</v>
      </c>
      <c r="C93" s="414">
        <v>25</v>
      </c>
      <c r="D93" s="414">
        <v>25</v>
      </c>
      <c r="E93" s="414">
        <v>25</v>
      </c>
      <c r="F93" s="414">
        <v>25</v>
      </c>
      <c r="G93" s="414">
        <v>25</v>
      </c>
      <c r="H93" s="414">
        <v>25</v>
      </c>
      <c r="I93" s="414">
        <v>25</v>
      </c>
      <c r="J93" s="414">
        <v>25</v>
      </c>
      <c r="K93" s="415">
        <v>25</v>
      </c>
      <c r="L93" s="344">
        <v>250</v>
      </c>
      <c r="M93" s="344">
        <v>25</v>
      </c>
    </row>
    <row r="94" spans="1:13" ht="15.75" thickBot="1">
      <c r="A94" s="409" t="s">
        <v>38</v>
      </c>
      <c r="B94" s="414">
        <v>24</v>
      </c>
      <c r="C94" s="414">
        <v>29</v>
      </c>
      <c r="D94" s="414">
        <v>20</v>
      </c>
      <c r="E94" s="414">
        <v>20</v>
      </c>
      <c r="F94" s="414">
        <v>20</v>
      </c>
      <c r="G94" s="414">
        <v>20</v>
      </c>
      <c r="H94" s="414">
        <v>34.4</v>
      </c>
      <c r="I94" s="414">
        <v>20</v>
      </c>
      <c r="J94" s="414">
        <v>20</v>
      </c>
      <c r="K94" s="415">
        <v>20</v>
      </c>
      <c r="L94" s="344">
        <v>227.4</v>
      </c>
      <c r="M94" s="344">
        <v>22.740000000000002</v>
      </c>
    </row>
    <row r="95" spans="1:13" ht="15.75" thickBot="1">
      <c r="A95" s="409" t="s">
        <v>46</v>
      </c>
      <c r="B95" s="414">
        <v>30</v>
      </c>
      <c r="C95" s="414">
        <v>30</v>
      </c>
      <c r="D95" s="414">
        <v>30</v>
      </c>
      <c r="E95" s="414">
        <v>30</v>
      </c>
      <c r="F95" s="414">
        <v>30</v>
      </c>
      <c r="G95" s="414">
        <v>30</v>
      </c>
      <c r="H95" s="414">
        <v>30</v>
      </c>
      <c r="I95" s="414">
        <v>30</v>
      </c>
      <c r="J95" s="414">
        <v>30</v>
      </c>
      <c r="K95" s="415">
        <v>30</v>
      </c>
      <c r="L95" s="344">
        <v>300</v>
      </c>
      <c r="M95" s="344">
        <v>30</v>
      </c>
    </row>
    <row r="96" spans="1:13" ht="15.75" thickBot="1">
      <c r="A96" s="409" t="s">
        <v>43</v>
      </c>
      <c r="B96" s="414">
        <v>28.7</v>
      </c>
      <c r="C96" s="414">
        <v>0</v>
      </c>
      <c r="D96" s="414">
        <v>28.21</v>
      </c>
      <c r="E96" s="414">
        <v>0</v>
      </c>
      <c r="F96" s="414">
        <v>1</v>
      </c>
      <c r="G96" s="414">
        <v>24</v>
      </c>
      <c r="H96" s="414">
        <v>1</v>
      </c>
      <c r="I96" s="414">
        <v>21.3</v>
      </c>
      <c r="J96" s="414">
        <v>0</v>
      </c>
      <c r="K96" s="415">
        <v>19.850000000000001</v>
      </c>
      <c r="L96" s="344">
        <v>124.06</v>
      </c>
      <c r="M96" s="344">
        <v>12.406000000000001</v>
      </c>
    </row>
    <row r="97" spans="1:13" ht="15.75" thickBot="1">
      <c r="A97" s="409" t="s">
        <v>70</v>
      </c>
      <c r="B97" s="414">
        <v>17.5</v>
      </c>
      <c r="C97" s="414">
        <v>0</v>
      </c>
      <c r="D97" s="414">
        <v>0</v>
      </c>
      <c r="E97" s="414">
        <v>17.5</v>
      </c>
      <c r="F97" s="414">
        <v>0</v>
      </c>
      <c r="G97" s="414">
        <v>17.5</v>
      </c>
      <c r="H97" s="414">
        <v>0</v>
      </c>
      <c r="I97" s="414">
        <v>0</v>
      </c>
      <c r="J97" s="414">
        <v>17.5</v>
      </c>
      <c r="K97" s="415">
        <v>0</v>
      </c>
      <c r="L97" s="344">
        <v>70</v>
      </c>
      <c r="M97" s="344">
        <v>7</v>
      </c>
    </row>
    <row r="98" spans="1:13" ht="15.75" thickBot="1">
      <c r="A98" s="409" t="s">
        <v>80</v>
      </c>
      <c r="B98" s="414">
        <v>0</v>
      </c>
      <c r="C98" s="414">
        <v>0</v>
      </c>
      <c r="D98" s="414">
        <v>38.5</v>
      </c>
      <c r="E98" s="414">
        <v>0</v>
      </c>
      <c r="F98" s="414">
        <v>0</v>
      </c>
      <c r="G98" s="414">
        <v>38.5</v>
      </c>
      <c r="H98" s="414">
        <v>0</v>
      </c>
      <c r="I98" s="414">
        <v>0</v>
      </c>
      <c r="J98" s="414">
        <v>0</v>
      </c>
      <c r="K98" s="415">
        <v>0</v>
      </c>
      <c r="L98" s="344">
        <v>77</v>
      </c>
      <c r="M98" s="344">
        <v>7.7</v>
      </c>
    </row>
    <row r="99" spans="1:13" ht="15.75" thickBot="1">
      <c r="A99" s="409" t="s">
        <v>298</v>
      </c>
      <c r="B99" s="414">
        <v>6</v>
      </c>
      <c r="C99" s="414">
        <v>0</v>
      </c>
      <c r="D99" s="414">
        <v>0</v>
      </c>
      <c r="E99" s="414">
        <v>0</v>
      </c>
      <c r="F99" s="414">
        <v>0</v>
      </c>
      <c r="G99" s="414">
        <v>0</v>
      </c>
      <c r="H99" s="414">
        <v>0</v>
      </c>
      <c r="I99" s="414">
        <v>14</v>
      </c>
      <c r="J99" s="414">
        <v>0</v>
      </c>
      <c r="K99" s="415">
        <v>0</v>
      </c>
      <c r="L99" s="344">
        <v>20</v>
      </c>
      <c r="M99" s="344">
        <v>2</v>
      </c>
    </row>
    <row r="100" spans="1:13" ht="15.75" thickBot="1">
      <c r="A100" s="409" t="s">
        <v>68</v>
      </c>
      <c r="B100" s="414">
        <v>0</v>
      </c>
      <c r="C100" s="414">
        <v>11</v>
      </c>
      <c r="D100" s="414">
        <v>9</v>
      </c>
      <c r="E100" s="414">
        <v>9.7799999999999994</v>
      </c>
      <c r="F100" s="414">
        <v>31.28</v>
      </c>
      <c r="G100" s="414">
        <v>0</v>
      </c>
      <c r="H100" s="414">
        <v>9.7799999999999994</v>
      </c>
      <c r="I100" s="414">
        <v>27.7</v>
      </c>
      <c r="J100" s="414">
        <v>0</v>
      </c>
      <c r="K100" s="415">
        <v>31.9</v>
      </c>
      <c r="L100" s="344">
        <v>130.44</v>
      </c>
      <c r="M100" s="344">
        <v>13.044</v>
      </c>
    </row>
    <row r="101" spans="1:13" ht="15.75" thickBot="1">
      <c r="A101" s="409" t="s">
        <v>135</v>
      </c>
      <c r="B101" s="414">
        <v>0</v>
      </c>
      <c r="C101" s="414">
        <v>0</v>
      </c>
      <c r="D101" s="414">
        <v>0</v>
      </c>
      <c r="E101" s="414">
        <v>0</v>
      </c>
      <c r="F101" s="414">
        <v>0</v>
      </c>
      <c r="G101" s="414">
        <v>0</v>
      </c>
      <c r="H101" s="414">
        <v>0</v>
      </c>
      <c r="I101" s="414">
        <v>0</v>
      </c>
      <c r="J101" s="414">
        <v>0</v>
      </c>
      <c r="K101" s="415">
        <v>0</v>
      </c>
      <c r="L101" s="344">
        <v>0</v>
      </c>
      <c r="M101" s="344">
        <v>0</v>
      </c>
    </row>
    <row r="102" spans="1:13" ht="15.75" thickBot="1">
      <c r="A102" s="409" t="s">
        <v>96</v>
      </c>
      <c r="B102" s="414">
        <v>17</v>
      </c>
      <c r="C102" s="414">
        <v>7.7</v>
      </c>
      <c r="D102" s="414">
        <v>0</v>
      </c>
      <c r="E102" s="414">
        <v>0</v>
      </c>
      <c r="F102" s="414">
        <v>0</v>
      </c>
      <c r="G102" s="414">
        <v>0</v>
      </c>
      <c r="H102" s="414">
        <v>0</v>
      </c>
      <c r="I102" s="414">
        <v>0</v>
      </c>
      <c r="J102" s="414">
        <v>7.7</v>
      </c>
      <c r="K102" s="415">
        <v>0</v>
      </c>
      <c r="L102" s="344">
        <v>32.4</v>
      </c>
      <c r="M102" s="344">
        <v>3.2399999999999998</v>
      </c>
    </row>
    <row r="103" spans="1:13" ht="15.75" thickBot="1">
      <c r="A103" s="409" t="s">
        <v>102</v>
      </c>
      <c r="B103" s="414">
        <v>0</v>
      </c>
      <c r="C103" s="414">
        <v>0</v>
      </c>
      <c r="D103" s="414">
        <v>0</v>
      </c>
      <c r="E103" s="414">
        <v>0</v>
      </c>
      <c r="F103" s="414">
        <v>0</v>
      </c>
      <c r="G103" s="414">
        <v>0</v>
      </c>
      <c r="H103" s="414">
        <v>15.2</v>
      </c>
      <c r="I103" s="414">
        <v>0</v>
      </c>
      <c r="J103" s="414">
        <v>0</v>
      </c>
      <c r="K103" s="415">
        <v>0</v>
      </c>
      <c r="L103" s="344">
        <v>15.2</v>
      </c>
      <c r="M103" s="344">
        <v>1.52</v>
      </c>
    </row>
    <row r="104" spans="1:13" ht="15.75" thickBot="1">
      <c r="A104" s="409" t="s">
        <v>101</v>
      </c>
      <c r="B104" s="414">
        <v>0</v>
      </c>
      <c r="C104" s="414">
        <v>8</v>
      </c>
      <c r="D104" s="414">
        <v>0</v>
      </c>
      <c r="E104" s="414">
        <v>23</v>
      </c>
      <c r="F104" s="414">
        <v>0</v>
      </c>
      <c r="G104" s="414">
        <v>0</v>
      </c>
      <c r="H104" s="414">
        <v>0</v>
      </c>
      <c r="I104" s="414">
        <v>0</v>
      </c>
      <c r="J104" s="414">
        <v>0</v>
      </c>
      <c r="K104" s="415">
        <v>23</v>
      </c>
      <c r="L104" s="344">
        <v>54</v>
      </c>
      <c r="M104" s="344">
        <v>5.4</v>
      </c>
    </row>
    <row r="105" spans="1:13" ht="15.75" thickBot="1">
      <c r="A105" s="409" t="s">
        <v>62</v>
      </c>
      <c r="B105" s="414">
        <v>0</v>
      </c>
      <c r="C105" s="414">
        <v>0</v>
      </c>
      <c r="D105" s="414">
        <v>0</v>
      </c>
      <c r="E105" s="414">
        <v>0</v>
      </c>
      <c r="F105" s="414">
        <v>0</v>
      </c>
      <c r="G105" s="414">
        <v>0</v>
      </c>
      <c r="H105" s="414">
        <v>19</v>
      </c>
      <c r="I105" s="414">
        <v>0</v>
      </c>
      <c r="J105" s="414">
        <v>0</v>
      </c>
      <c r="K105" s="415">
        <v>0</v>
      </c>
      <c r="L105" s="344">
        <v>19</v>
      </c>
      <c r="M105" s="344">
        <v>1.9</v>
      </c>
    </row>
    <row r="106" spans="1:13" ht="15.75" thickBot="1">
      <c r="A106" s="409" t="s">
        <v>15</v>
      </c>
      <c r="B106" s="414">
        <v>0</v>
      </c>
      <c r="C106" s="414">
        <v>0</v>
      </c>
      <c r="D106" s="414">
        <v>0</v>
      </c>
      <c r="E106" s="414">
        <v>0</v>
      </c>
      <c r="F106" s="414">
        <v>19</v>
      </c>
      <c r="G106" s="414">
        <v>0</v>
      </c>
      <c r="H106" s="414">
        <v>0</v>
      </c>
      <c r="I106" s="414">
        <v>0</v>
      </c>
      <c r="J106" s="414">
        <v>19</v>
      </c>
      <c r="K106" s="415">
        <v>0</v>
      </c>
      <c r="L106" s="344">
        <v>38</v>
      </c>
      <c r="M106" s="344">
        <v>3.8</v>
      </c>
    </row>
    <row r="107" spans="1:13" ht="15.75" thickBot="1">
      <c r="A107" s="409" t="s">
        <v>31</v>
      </c>
      <c r="B107" s="414">
        <v>0</v>
      </c>
      <c r="C107" s="414">
        <v>0</v>
      </c>
      <c r="D107" s="414">
        <v>0</v>
      </c>
      <c r="E107" s="414">
        <v>0</v>
      </c>
      <c r="F107" s="414">
        <v>0</v>
      </c>
      <c r="G107" s="414">
        <v>6</v>
      </c>
      <c r="H107" s="414">
        <v>0</v>
      </c>
      <c r="I107" s="414">
        <v>0</v>
      </c>
      <c r="J107" s="414">
        <v>0</v>
      </c>
      <c r="K107" s="415">
        <v>0</v>
      </c>
      <c r="L107" s="344">
        <v>6</v>
      </c>
      <c r="M107" s="344">
        <v>0.6</v>
      </c>
    </row>
    <row r="108" spans="1:13" ht="15.75" thickBot="1">
      <c r="A108" s="409" t="s">
        <v>136</v>
      </c>
      <c r="B108" s="414">
        <v>0</v>
      </c>
      <c r="C108" s="414">
        <v>0</v>
      </c>
      <c r="D108" s="414">
        <v>19</v>
      </c>
      <c r="E108" s="414">
        <v>0</v>
      </c>
      <c r="F108" s="414">
        <v>0</v>
      </c>
      <c r="G108" s="414">
        <v>19</v>
      </c>
      <c r="H108" s="414">
        <v>0</v>
      </c>
      <c r="I108" s="414">
        <v>0</v>
      </c>
      <c r="J108" s="414">
        <v>0</v>
      </c>
      <c r="K108" s="415">
        <v>0</v>
      </c>
      <c r="L108" s="344">
        <v>38</v>
      </c>
      <c r="M108" s="344">
        <v>3.8</v>
      </c>
    </row>
    <row r="109" spans="1:13" ht="15.75" thickBot="1">
      <c r="A109" s="409" t="s">
        <v>137</v>
      </c>
      <c r="B109" s="414">
        <v>0</v>
      </c>
      <c r="C109" s="414">
        <v>0</v>
      </c>
      <c r="D109" s="414">
        <v>0</v>
      </c>
      <c r="E109" s="414">
        <v>0</v>
      </c>
      <c r="F109" s="414">
        <v>0</v>
      </c>
      <c r="G109" s="414">
        <v>0</v>
      </c>
      <c r="H109" s="414">
        <v>0</v>
      </c>
      <c r="I109" s="414">
        <v>0</v>
      </c>
      <c r="J109" s="414">
        <v>0</v>
      </c>
      <c r="K109" s="415">
        <v>0</v>
      </c>
      <c r="L109" s="344">
        <v>0</v>
      </c>
      <c r="M109" s="344">
        <v>0</v>
      </c>
    </row>
    <row r="110" spans="1:13" ht="15.75" thickBot="1">
      <c r="A110" s="409" t="s">
        <v>119</v>
      </c>
      <c r="B110" s="414">
        <v>27.5</v>
      </c>
      <c r="C110" s="414">
        <v>0</v>
      </c>
      <c r="D110" s="414">
        <v>0</v>
      </c>
      <c r="E110" s="414">
        <v>0</v>
      </c>
      <c r="F110" s="414">
        <v>0</v>
      </c>
      <c r="G110" s="414">
        <v>21</v>
      </c>
      <c r="H110" s="414">
        <v>0</v>
      </c>
      <c r="I110" s="414">
        <v>0</v>
      </c>
      <c r="J110" s="414">
        <v>9</v>
      </c>
      <c r="K110" s="415">
        <v>0</v>
      </c>
      <c r="L110" s="344">
        <v>57.5</v>
      </c>
      <c r="M110" s="344">
        <v>5.75</v>
      </c>
    </row>
    <row r="111" spans="1:13" ht="15.75" thickBot="1">
      <c r="A111" s="409" t="s">
        <v>30</v>
      </c>
      <c r="B111" s="414">
        <v>157.34</v>
      </c>
      <c r="C111" s="414">
        <v>165.5</v>
      </c>
      <c r="D111" s="414">
        <v>59.85</v>
      </c>
      <c r="E111" s="414">
        <v>139.74</v>
      </c>
      <c r="F111" s="414">
        <v>34.44</v>
      </c>
      <c r="G111" s="414">
        <v>75.150000000000006</v>
      </c>
      <c r="H111" s="414">
        <v>204.68</v>
      </c>
      <c r="I111" s="414">
        <v>60.25</v>
      </c>
      <c r="J111" s="414">
        <v>185.44</v>
      </c>
      <c r="K111" s="415">
        <v>39.9</v>
      </c>
      <c r="L111" s="344">
        <v>1122.2900000000002</v>
      </c>
      <c r="M111" s="344">
        <v>112.22900000000001</v>
      </c>
    </row>
    <row r="112" spans="1:13" ht="15.75" thickBot="1">
      <c r="A112" s="409" t="s">
        <v>32</v>
      </c>
      <c r="B112" s="414">
        <v>23.5</v>
      </c>
      <c r="C112" s="414">
        <v>7.98</v>
      </c>
      <c r="D112" s="414">
        <v>30.457000000000001</v>
      </c>
      <c r="E112" s="414">
        <v>47.879999999999995</v>
      </c>
      <c r="F112" s="414">
        <v>28.858000000000001</v>
      </c>
      <c r="G112" s="414">
        <v>41.025000000000006</v>
      </c>
      <c r="H112" s="414">
        <v>7.98</v>
      </c>
      <c r="I112" s="414">
        <v>49.970000000000006</v>
      </c>
      <c r="J112" s="414">
        <v>47.879999999999995</v>
      </c>
      <c r="K112" s="415">
        <v>27.26</v>
      </c>
      <c r="L112" s="344">
        <v>312.78999999999996</v>
      </c>
      <c r="M112" s="344">
        <v>31.278999999999996</v>
      </c>
    </row>
    <row r="113" spans="1:17" ht="15.75" thickBot="1">
      <c r="A113" s="409" t="s">
        <v>33</v>
      </c>
      <c r="B113" s="414">
        <v>17.34</v>
      </c>
      <c r="C113" s="414">
        <v>8.33</v>
      </c>
      <c r="D113" s="414">
        <v>25.97</v>
      </c>
      <c r="E113" s="414">
        <v>20.234999999999999</v>
      </c>
      <c r="F113" s="414">
        <v>23.07</v>
      </c>
      <c r="G113" s="414">
        <v>19.329999999999998</v>
      </c>
      <c r="H113" s="414">
        <v>17.739999999999998</v>
      </c>
      <c r="I113" s="414">
        <v>30.21</v>
      </c>
      <c r="J113" s="414">
        <v>7.14</v>
      </c>
      <c r="K113" s="415">
        <v>21.31</v>
      </c>
      <c r="L113" s="344">
        <v>190.67499999999998</v>
      </c>
      <c r="M113" s="344">
        <v>19.067499999999999</v>
      </c>
    </row>
    <row r="114" spans="1:17" ht="17.25" customHeight="1" thickBot="1">
      <c r="A114" s="409" t="s">
        <v>29</v>
      </c>
      <c r="B114" s="414">
        <v>0</v>
      </c>
      <c r="C114" s="414">
        <v>38.76</v>
      </c>
      <c r="D114" s="414">
        <v>0</v>
      </c>
      <c r="E114" s="414">
        <v>0</v>
      </c>
      <c r="F114" s="414">
        <v>52.08</v>
      </c>
      <c r="G114" s="414">
        <v>0</v>
      </c>
      <c r="H114" s="414">
        <v>38.76</v>
      </c>
      <c r="I114" s="414">
        <v>32.64</v>
      </c>
      <c r="J114" s="414">
        <v>0</v>
      </c>
      <c r="K114" s="415">
        <v>0</v>
      </c>
      <c r="L114" s="344">
        <v>162.24</v>
      </c>
      <c r="M114" s="344">
        <v>16.224</v>
      </c>
    </row>
    <row r="115" spans="1:17" ht="15.75" thickBot="1">
      <c r="A115" s="409" t="s">
        <v>42</v>
      </c>
      <c r="B115" s="414">
        <v>30.37</v>
      </c>
      <c r="C115" s="414">
        <v>15</v>
      </c>
      <c r="D115" s="414">
        <v>171.4</v>
      </c>
      <c r="E115" s="414">
        <v>37.5</v>
      </c>
      <c r="F115" s="414">
        <v>105.05</v>
      </c>
      <c r="G115" s="414">
        <v>30.37</v>
      </c>
      <c r="H115" s="414">
        <v>0</v>
      </c>
      <c r="I115" s="414">
        <v>45.5</v>
      </c>
      <c r="J115" s="414">
        <v>0</v>
      </c>
      <c r="K115" s="415">
        <v>15</v>
      </c>
      <c r="L115" s="344">
        <v>450.19</v>
      </c>
      <c r="M115" s="344">
        <v>45.018999999999998</v>
      </c>
    </row>
    <row r="116" spans="1:17" ht="15.75" thickBot="1">
      <c r="A116" s="409" t="s">
        <v>183</v>
      </c>
      <c r="B116" s="414">
        <v>0</v>
      </c>
      <c r="C116" s="414">
        <v>0</v>
      </c>
      <c r="D116" s="414">
        <v>0</v>
      </c>
      <c r="E116" s="414">
        <v>0</v>
      </c>
      <c r="F116" s="414">
        <v>0</v>
      </c>
      <c r="G116" s="414">
        <v>0</v>
      </c>
      <c r="H116" s="414">
        <v>0</v>
      </c>
      <c r="I116" s="414">
        <v>0</v>
      </c>
      <c r="J116" s="414">
        <v>0</v>
      </c>
      <c r="K116" s="415">
        <v>0</v>
      </c>
      <c r="L116" s="344">
        <v>0</v>
      </c>
      <c r="M116" s="344">
        <v>0</v>
      </c>
    </row>
    <row r="117" spans="1:17" ht="15.75" thickBot="1">
      <c r="A117" s="409" t="s">
        <v>35</v>
      </c>
      <c r="B117" s="414">
        <v>0</v>
      </c>
      <c r="C117" s="414">
        <v>0</v>
      </c>
      <c r="D117" s="414">
        <v>0</v>
      </c>
      <c r="E117" s="414">
        <v>0</v>
      </c>
      <c r="F117" s="414">
        <v>0</v>
      </c>
      <c r="G117" s="414">
        <v>16.36</v>
      </c>
      <c r="H117" s="414">
        <v>0</v>
      </c>
      <c r="I117" s="414">
        <v>0</v>
      </c>
      <c r="J117" s="414">
        <v>0</v>
      </c>
      <c r="K117" s="415">
        <v>0</v>
      </c>
      <c r="L117" s="344">
        <v>16.36</v>
      </c>
      <c r="M117" s="344">
        <v>1.6359999999999999</v>
      </c>
    </row>
    <row r="118" spans="1:17" s="37" customFormat="1" ht="15.75" thickBot="1">
      <c r="A118" s="409" t="s">
        <v>113</v>
      </c>
      <c r="B118" s="414">
        <v>0</v>
      </c>
      <c r="C118" s="414">
        <v>0</v>
      </c>
      <c r="D118" s="414">
        <v>30.6</v>
      </c>
      <c r="E118" s="414">
        <v>0</v>
      </c>
      <c r="F118" s="414">
        <v>30.6</v>
      </c>
      <c r="G118" s="414">
        <v>0</v>
      </c>
      <c r="H118" s="414">
        <v>0</v>
      </c>
      <c r="I118" s="414">
        <v>30.6</v>
      </c>
      <c r="J118" s="414">
        <v>0</v>
      </c>
      <c r="K118" s="415">
        <v>30.6</v>
      </c>
      <c r="L118" s="344">
        <v>122.4</v>
      </c>
      <c r="M118" s="344">
        <v>12.24</v>
      </c>
      <c r="N118" s="239"/>
      <c r="O118" s="76"/>
      <c r="P118" s="76"/>
      <c r="Q118" s="76"/>
    </row>
    <row r="119" spans="1:17" s="37" customFormat="1" ht="15.75" thickBot="1">
      <c r="A119" s="409" t="s">
        <v>138</v>
      </c>
      <c r="B119" s="414">
        <v>0</v>
      </c>
      <c r="C119" s="414">
        <v>0</v>
      </c>
      <c r="D119" s="414">
        <v>0</v>
      </c>
      <c r="E119" s="414">
        <v>0</v>
      </c>
      <c r="F119" s="414">
        <v>0</v>
      </c>
      <c r="G119" s="414">
        <v>0</v>
      </c>
      <c r="H119" s="414">
        <v>0</v>
      </c>
      <c r="I119" s="414">
        <v>0</v>
      </c>
      <c r="J119" s="414">
        <v>0</v>
      </c>
      <c r="K119" s="415">
        <v>0</v>
      </c>
      <c r="L119" s="344">
        <v>0</v>
      </c>
      <c r="M119" s="344">
        <v>0</v>
      </c>
      <c r="N119" s="239"/>
      <c r="O119" s="76"/>
      <c r="P119" s="76"/>
      <c r="Q119" s="76"/>
    </row>
    <row r="120" spans="1:17" ht="15.75" thickBot="1">
      <c r="A120" s="409" t="s">
        <v>185</v>
      </c>
      <c r="B120" s="414">
        <v>0</v>
      </c>
      <c r="C120" s="414">
        <v>0</v>
      </c>
      <c r="D120" s="414">
        <v>0</v>
      </c>
      <c r="E120" s="414">
        <v>0</v>
      </c>
      <c r="F120" s="414">
        <v>0</v>
      </c>
      <c r="G120" s="414">
        <v>0</v>
      </c>
      <c r="H120" s="414">
        <v>0</v>
      </c>
      <c r="I120" s="414">
        <v>0</v>
      </c>
      <c r="J120" s="414">
        <v>0</v>
      </c>
      <c r="K120" s="415">
        <v>0</v>
      </c>
      <c r="L120" s="344">
        <v>0</v>
      </c>
      <c r="M120" s="344">
        <v>0</v>
      </c>
    </row>
    <row r="121" spans="1:17" ht="15.75" thickBot="1">
      <c r="A121" s="409" t="s">
        <v>44</v>
      </c>
      <c r="B121" s="414">
        <v>0</v>
      </c>
      <c r="C121" s="414">
        <v>0</v>
      </c>
      <c r="D121" s="414">
        <v>4</v>
      </c>
      <c r="E121" s="414">
        <v>0</v>
      </c>
      <c r="F121" s="414">
        <v>0</v>
      </c>
      <c r="G121" s="414">
        <v>0</v>
      </c>
      <c r="H121" s="414">
        <v>0</v>
      </c>
      <c r="I121" s="414">
        <v>0</v>
      </c>
      <c r="J121" s="414">
        <v>0</v>
      </c>
      <c r="K121" s="415">
        <v>2</v>
      </c>
      <c r="L121" s="344">
        <v>6</v>
      </c>
      <c r="M121" s="344">
        <v>0.6</v>
      </c>
    </row>
    <row r="122" spans="1:17" ht="15.75" thickBot="1">
      <c r="A122" s="409" t="s">
        <v>20</v>
      </c>
      <c r="B122" s="414">
        <v>10.5</v>
      </c>
      <c r="C122" s="414">
        <v>9</v>
      </c>
      <c r="D122" s="414">
        <v>19.8</v>
      </c>
      <c r="E122" s="414">
        <v>8.7899999999999991</v>
      </c>
      <c r="F122" s="414">
        <v>11</v>
      </c>
      <c r="G122" s="414">
        <v>11.799999999999999</v>
      </c>
      <c r="H122" s="414">
        <v>14.489999999999998</v>
      </c>
      <c r="I122" s="414">
        <v>8.4</v>
      </c>
      <c r="J122" s="414">
        <v>11</v>
      </c>
      <c r="K122" s="415">
        <v>14.600000000000001</v>
      </c>
      <c r="L122" s="344">
        <v>119.38</v>
      </c>
      <c r="M122" s="344">
        <v>11.937999999999999</v>
      </c>
    </row>
    <row r="123" spans="1:17" ht="15.75" thickBot="1">
      <c r="A123" s="409" t="s">
        <v>34</v>
      </c>
      <c r="B123" s="414">
        <v>12.999999999999998</v>
      </c>
      <c r="C123" s="414">
        <v>4.5</v>
      </c>
      <c r="D123" s="414">
        <v>2.58</v>
      </c>
      <c r="E123" s="414">
        <v>7</v>
      </c>
      <c r="F123" s="414">
        <v>7.0000000000000009</v>
      </c>
      <c r="G123" s="414">
        <v>10.199999999999999</v>
      </c>
      <c r="H123" s="414">
        <v>3.5</v>
      </c>
      <c r="I123" s="414">
        <v>8.1</v>
      </c>
      <c r="J123" s="414">
        <v>1.9</v>
      </c>
      <c r="K123" s="415">
        <v>8.4</v>
      </c>
      <c r="L123" s="344">
        <v>66.180000000000007</v>
      </c>
      <c r="M123" s="344">
        <v>6.6180000000000003</v>
      </c>
    </row>
    <row r="124" spans="1:17" ht="15.75" thickBot="1">
      <c r="A124" s="409" t="s">
        <v>48</v>
      </c>
      <c r="B124" s="414">
        <v>0</v>
      </c>
      <c r="C124" s="414">
        <v>0</v>
      </c>
      <c r="D124" s="414">
        <v>0</v>
      </c>
      <c r="E124" s="414">
        <v>96.9</v>
      </c>
      <c r="F124" s="414">
        <v>0</v>
      </c>
      <c r="G124" s="414">
        <v>96.9</v>
      </c>
      <c r="H124" s="414">
        <v>0</v>
      </c>
      <c r="I124" s="414">
        <v>96.9</v>
      </c>
      <c r="J124" s="414">
        <v>0</v>
      </c>
      <c r="K124" s="415">
        <v>96.9</v>
      </c>
      <c r="L124" s="344">
        <v>387.6</v>
      </c>
      <c r="M124" s="344">
        <v>38.760000000000005</v>
      </c>
    </row>
    <row r="125" spans="1:17" ht="15.75" thickBot="1">
      <c r="A125" s="409" t="s">
        <v>86</v>
      </c>
      <c r="B125" s="414">
        <v>0</v>
      </c>
      <c r="C125" s="414">
        <v>34</v>
      </c>
      <c r="D125" s="414">
        <v>0</v>
      </c>
      <c r="E125" s="414">
        <v>0</v>
      </c>
      <c r="F125" s="414">
        <v>34</v>
      </c>
      <c r="G125" s="414">
        <v>0</v>
      </c>
      <c r="H125" s="414">
        <v>34</v>
      </c>
      <c r="I125" s="414">
        <v>0</v>
      </c>
      <c r="J125" s="414">
        <v>0</v>
      </c>
      <c r="K125" s="415">
        <v>0</v>
      </c>
      <c r="L125" s="344">
        <v>102</v>
      </c>
      <c r="M125" s="344">
        <v>10.199999999999999</v>
      </c>
    </row>
    <row r="126" spans="1:17" ht="15.75" thickBot="1">
      <c r="A126" s="110" t="s">
        <v>322</v>
      </c>
      <c r="B126" s="414">
        <v>0</v>
      </c>
      <c r="C126" s="414">
        <v>0</v>
      </c>
      <c r="D126" s="414">
        <v>0</v>
      </c>
      <c r="E126" s="414">
        <v>0</v>
      </c>
      <c r="F126" s="414">
        <v>0</v>
      </c>
      <c r="G126" s="414">
        <v>0</v>
      </c>
      <c r="H126" s="414">
        <v>0</v>
      </c>
      <c r="I126" s="414">
        <v>0</v>
      </c>
      <c r="J126" s="414">
        <v>0</v>
      </c>
      <c r="K126" s="415">
        <v>0</v>
      </c>
      <c r="L126" s="344">
        <v>0</v>
      </c>
      <c r="M126" s="344">
        <v>0</v>
      </c>
    </row>
    <row r="127" spans="1:17" ht="15.75" thickBot="1">
      <c r="A127" s="409" t="s">
        <v>139</v>
      </c>
      <c r="B127" s="414">
        <v>0</v>
      </c>
      <c r="C127" s="414">
        <v>4.0999999999999996</v>
      </c>
      <c r="D127" s="414">
        <v>0</v>
      </c>
      <c r="E127" s="414">
        <v>0</v>
      </c>
      <c r="F127" s="414">
        <v>4.0999999999999996</v>
      </c>
      <c r="G127" s="414">
        <v>0</v>
      </c>
      <c r="H127" s="414">
        <v>4.0999999999999996</v>
      </c>
      <c r="I127" s="414">
        <v>0</v>
      </c>
      <c r="J127" s="414">
        <v>0</v>
      </c>
      <c r="K127" s="415">
        <v>4.0999999999999996</v>
      </c>
      <c r="L127" s="344">
        <v>16.399999999999999</v>
      </c>
      <c r="M127" s="344">
        <v>1.64</v>
      </c>
    </row>
    <row r="128" spans="1:17" ht="15.75" thickBot="1">
      <c r="A128" s="409" t="s">
        <v>425</v>
      </c>
      <c r="B128" s="414">
        <v>0</v>
      </c>
      <c r="C128" s="414">
        <v>0</v>
      </c>
      <c r="D128" s="414">
        <v>0</v>
      </c>
      <c r="E128" s="414">
        <v>0</v>
      </c>
      <c r="F128" s="414">
        <v>0</v>
      </c>
      <c r="G128" s="414">
        <v>0</v>
      </c>
      <c r="H128" s="414">
        <v>0</v>
      </c>
      <c r="I128" s="414">
        <v>0</v>
      </c>
      <c r="J128" s="414">
        <v>0</v>
      </c>
      <c r="K128" s="415">
        <v>0</v>
      </c>
      <c r="L128" s="344">
        <v>0</v>
      </c>
      <c r="M128" s="344">
        <v>0</v>
      </c>
    </row>
    <row r="129" spans="1:13" ht="21" customHeight="1" thickBot="1">
      <c r="A129" s="409" t="s">
        <v>27</v>
      </c>
      <c r="B129" s="414">
        <v>125</v>
      </c>
      <c r="C129" s="414">
        <v>0</v>
      </c>
      <c r="D129" s="414">
        <v>125</v>
      </c>
      <c r="E129" s="414">
        <v>0</v>
      </c>
      <c r="F129" s="414">
        <v>125</v>
      </c>
      <c r="G129" s="414">
        <v>0</v>
      </c>
      <c r="H129" s="414">
        <v>125</v>
      </c>
      <c r="I129" s="414">
        <v>0</v>
      </c>
      <c r="J129" s="414">
        <v>125</v>
      </c>
      <c r="K129" s="415">
        <v>0</v>
      </c>
      <c r="L129" s="344">
        <v>625</v>
      </c>
      <c r="M129" s="344">
        <v>62.5</v>
      </c>
    </row>
    <row r="130" spans="1:13" ht="15.75" thickBot="1">
      <c r="A130" s="409" t="s">
        <v>385</v>
      </c>
      <c r="B130" s="414">
        <v>0</v>
      </c>
      <c r="C130" s="414">
        <v>125</v>
      </c>
      <c r="D130" s="414">
        <v>0</v>
      </c>
      <c r="E130" s="414">
        <v>0</v>
      </c>
      <c r="F130" s="414">
        <v>0</v>
      </c>
      <c r="G130" s="414">
        <v>0</v>
      </c>
      <c r="H130" s="414">
        <v>0</v>
      </c>
      <c r="I130" s="414">
        <v>0</v>
      </c>
      <c r="J130" s="414">
        <v>0</v>
      </c>
      <c r="K130" s="415">
        <v>0</v>
      </c>
      <c r="L130" s="344">
        <v>125</v>
      </c>
      <c r="M130" s="344">
        <v>12.5</v>
      </c>
    </row>
    <row r="131" spans="1:13" ht="15.75" thickBot="1">
      <c r="A131" s="409" t="s">
        <v>140</v>
      </c>
      <c r="B131" s="414">
        <v>0</v>
      </c>
      <c r="C131" s="414">
        <v>0</v>
      </c>
      <c r="D131" s="414">
        <v>15.3</v>
      </c>
      <c r="E131" s="414">
        <v>0</v>
      </c>
      <c r="F131" s="414">
        <v>0</v>
      </c>
      <c r="G131" s="414">
        <v>0</v>
      </c>
      <c r="H131" s="414">
        <v>0</v>
      </c>
      <c r="I131" s="414">
        <v>0</v>
      </c>
      <c r="J131" s="414">
        <v>0</v>
      </c>
      <c r="K131" s="415">
        <v>15.3</v>
      </c>
      <c r="L131" s="344">
        <v>30.6</v>
      </c>
      <c r="M131" s="344">
        <v>3.06</v>
      </c>
    </row>
    <row r="132" spans="1:13" ht="15.75" thickBot="1">
      <c r="A132" s="409" t="s">
        <v>141</v>
      </c>
      <c r="B132" s="414">
        <v>12.75</v>
      </c>
      <c r="C132" s="414">
        <v>0</v>
      </c>
      <c r="D132" s="414">
        <v>0</v>
      </c>
      <c r="E132" s="414">
        <v>0</v>
      </c>
      <c r="F132" s="414">
        <v>0</v>
      </c>
      <c r="G132" s="414">
        <v>12.75</v>
      </c>
      <c r="H132" s="414">
        <v>0</v>
      </c>
      <c r="I132" s="414">
        <v>12.75</v>
      </c>
      <c r="J132" s="414">
        <v>0</v>
      </c>
      <c r="K132" s="415">
        <v>0</v>
      </c>
      <c r="L132" s="344">
        <v>38.25</v>
      </c>
      <c r="M132" s="344">
        <v>3.8250000000000002</v>
      </c>
    </row>
    <row r="133" spans="1:13" ht="15.75" thickBot="1">
      <c r="A133" s="409" t="s">
        <v>201</v>
      </c>
      <c r="B133" s="414">
        <v>0</v>
      </c>
      <c r="C133" s="414">
        <v>0</v>
      </c>
      <c r="D133" s="414">
        <v>0</v>
      </c>
      <c r="E133" s="414">
        <v>10</v>
      </c>
      <c r="F133" s="414">
        <v>0</v>
      </c>
      <c r="G133" s="414">
        <v>0</v>
      </c>
      <c r="H133" s="414">
        <v>10</v>
      </c>
      <c r="I133" s="414">
        <v>16</v>
      </c>
      <c r="J133" s="414">
        <v>0</v>
      </c>
      <c r="K133" s="415">
        <v>0</v>
      </c>
      <c r="L133" s="344">
        <v>36</v>
      </c>
      <c r="M133" s="344">
        <v>3.6</v>
      </c>
    </row>
    <row r="134" spans="1:13" ht="15.75" thickBot="1">
      <c r="A134" s="409" t="s">
        <v>301</v>
      </c>
      <c r="B134" s="414">
        <v>0</v>
      </c>
      <c r="C134" s="414">
        <v>0</v>
      </c>
      <c r="D134" s="414">
        <v>2.25</v>
      </c>
      <c r="E134" s="414">
        <v>0</v>
      </c>
      <c r="F134" s="414">
        <v>0</v>
      </c>
      <c r="G134" s="414">
        <v>0</v>
      </c>
      <c r="H134" s="414">
        <v>0</v>
      </c>
      <c r="I134" s="414">
        <v>2.25</v>
      </c>
      <c r="J134" s="414">
        <v>0</v>
      </c>
      <c r="K134" s="415">
        <v>0</v>
      </c>
      <c r="L134" s="344">
        <v>4.5</v>
      </c>
      <c r="M134" s="344">
        <v>0.45</v>
      </c>
    </row>
    <row r="135" spans="1:13" ht="15.75" thickBot="1">
      <c r="A135" s="409" t="s">
        <v>16</v>
      </c>
      <c r="B135" s="414">
        <v>75</v>
      </c>
      <c r="C135" s="414">
        <v>281.94</v>
      </c>
      <c r="D135" s="414">
        <v>117</v>
      </c>
      <c r="E135" s="414">
        <v>245.36</v>
      </c>
      <c r="F135" s="414">
        <v>135</v>
      </c>
      <c r="G135" s="414">
        <v>120.6</v>
      </c>
      <c r="H135" s="414">
        <v>245.36</v>
      </c>
      <c r="I135" s="414">
        <v>136</v>
      </c>
      <c r="J135" s="414">
        <v>166.57999999999998</v>
      </c>
      <c r="K135" s="415">
        <v>282.56</v>
      </c>
      <c r="L135" s="344">
        <v>1805.3999999999999</v>
      </c>
      <c r="M135" s="344">
        <v>180.54</v>
      </c>
    </row>
    <row r="136" spans="1:13" ht="15.75" thickBot="1">
      <c r="A136" s="409" t="s">
        <v>54</v>
      </c>
      <c r="B136" s="414">
        <v>0</v>
      </c>
      <c r="C136" s="414">
        <v>0</v>
      </c>
      <c r="D136" s="414">
        <v>0</v>
      </c>
      <c r="E136" s="414">
        <v>0</v>
      </c>
      <c r="F136" s="414">
        <v>103.5</v>
      </c>
      <c r="G136" s="414">
        <v>0</v>
      </c>
      <c r="H136" s="414">
        <v>0</v>
      </c>
      <c r="I136" s="414">
        <v>0</v>
      </c>
      <c r="J136" s="414">
        <v>103.5</v>
      </c>
      <c r="K136" s="415">
        <v>0</v>
      </c>
      <c r="L136" s="344">
        <v>207</v>
      </c>
      <c r="M136" s="344">
        <v>20.7</v>
      </c>
    </row>
    <row r="137" spans="1:13" ht="15.75" thickBot="1">
      <c r="A137" s="409" t="s">
        <v>72</v>
      </c>
      <c r="B137" s="414">
        <v>0</v>
      </c>
      <c r="C137" s="414">
        <v>0</v>
      </c>
      <c r="D137" s="414">
        <v>103.64</v>
      </c>
      <c r="E137" s="414">
        <v>0</v>
      </c>
      <c r="F137" s="414">
        <v>0</v>
      </c>
      <c r="G137" s="414">
        <v>103.64</v>
      </c>
      <c r="H137" s="414">
        <v>0</v>
      </c>
      <c r="I137" s="414">
        <v>0</v>
      </c>
      <c r="J137" s="414">
        <v>0</v>
      </c>
      <c r="K137" s="415">
        <v>0</v>
      </c>
      <c r="L137" s="344">
        <v>207.28</v>
      </c>
      <c r="M137" s="344">
        <v>20.728000000000002</v>
      </c>
    </row>
    <row r="138" spans="1:13" ht="15.75" thickBot="1">
      <c r="A138" s="409" t="s">
        <v>82</v>
      </c>
      <c r="B138" s="414">
        <v>103.5</v>
      </c>
      <c r="C138" s="414">
        <v>0</v>
      </c>
      <c r="D138" s="414">
        <v>0</v>
      </c>
      <c r="E138" s="414">
        <v>0</v>
      </c>
      <c r="F138" s="414">
        <v>0</v>
      </c>
      <c r="G138" s="414">
        <v>0</v>
      </c>
      <c r="H138" s="414">
        <v>0</v>
      </c>
      <c r="I138" s="414">
        <v>103.5</v>
      </c>
      <c r="J138" s="414">
        <v>0</v>
      </c>
      <c r="K138" s="415">
        <v>0</v>
      </c>
      <c r="L138" s="344">
        <v>207</v>
      </c>
      <c r="M138" s="344">
        <v>20.7</v>
      </c>
    </row>
    <row r="139" spans="1:13" ht="15.75" thickBot="1">
      <c r="A139" s="409" t="s">
        <v>98</v>
      </c>
      <c r="B139" s="414">
        <v>0</v>
      </c>
      <c r="C139" s="414">
        <v>10</v>
      </c>
      <c r="D139" s="414">
        <v>0</v>
      </c>
      <c r="E139" s="414">
        <v>0</v>
      </c>
      <c r="F139" s="414">
        <v>0</v>
      </c>
      <c r="G139" s="414">
        <v>0</v>
      </c>
      <c r="H139" s="414">
        <v>0</v>
      </c>
      <c r="I139" s="414">
        <v>0</v>
      </c>
      <c r="J139" s="414">
        <v>10</v>
      </c>
      <c r="K139" s="415">
        <v>0</v>
      </c>
      <c r="L139" s="344">
        <v>20</v>
      </c>
      <c r="M139" s="344">
        <v>2</v>
      </c>
    </row>
    <row r="140" spans="1:13" ht="15.75" thickBot="1">
      <c r="A140" s="409" t="s">
        <v>36</v>
      </c>
      <c r="B140" s="414">
        <v>0</v>
      </c>
      <c r="C140" s="414">
        <v>14.5</v>
      </c>
      <c r="D140" s="414">
        <v>5.13</v>
      </c>
      <c r="E140" s="414">
        <v>7.88</v>
      </c>
      <c r="F140" s="414">
        <v>5</v>
      </c>
      <c r="G140" s="414">
        <v>5</v>
      </c>
      <c r="H140" s="414">
        <v>6.63</v>
      </c>
      <c r="I140" s="414">
        <v>5</v>
      </c>
      <c r="J140" s="414">
        <v>9.5</v>
      </c>
      <c r="K140" s="415">
        <v>13.3</v>
      </c>
      <c r="L140" s="344">
        <v>71.94</v>
      </c>
      <c r="M140" s="344">
        <v>7.194</v>
      </c>
    </row>
    <row r="141" spans="1:13" ht="15.75" thickBot="1">
      <c r="A141" s="409" t="s">
        <v>73</v>
      </c>
      <c r="B141" s="414">
        <v>0</v>
      </c>
      <c r="C141" s="414">
        <v>72.28</v>
      </c>
      <c r="D141" s="414">
        <v>0</v>
      </c>
      <c r="E141" s="414">
        <v>72.52</v>
      </c>
      <c r="F141" s="414">
        <v>0</v>
      </c>
      <c r="G141" s="414">
        <v>0</v>
      </c>
      <c r="H141" s="414">
        <v>72.52</v>
      </c>
      <c r="I141" s="414">
        <v>0</v>
      </c>
      <c r="J141" s="414">
        <v>72.28</v>
      </c>
      <c r="K141" s="415">
        <v>0</v>
      </c>
      <c r="L141" s="344">
        <v>289.60000000000002</v>
      </c>
      <c r="M141" s="344">
        <v>28.96</v>
      </c>
    </row>
    <row r="142" spans="1:13" ht="15.75" thickBot="1">
      <c r="A142" s="409" t="s">
        <v>37</v>
      </c>
      <c r="B142" s="414">
        <v>0</v>
      </c>
      <c r="C142" s="414">
        <v>0</v>
      </c>
      <c r="D142" s="414">
        <v>0</v>
      </c>
      <c r="E142" s="414">
        <v>34</v>
      </c>
      <c r="F142" s="414">
        <v>0</v>
      </c>
      <c r="G142" s="414">
        <v>0</v>
      </c>
      <c r="H142" s="414">
        <v>0</v>
      </c>
      <c r="I142" s="414">
        <v>33.799999999999997</v>
      </c>
      <c r="J142" s="414">
        <v>0</v>
      </c>
      <c r="K142" s="415">
        <v>0</v>
      </c>
      <c r="L142" s="344">
        <v>67.8</v>
      </c>
      <c r="M142" s="344">
        <v>6.7799999999999994</v>
      </c>
    </row>
    <row r="143" spans="1:13" ht="15.75" thickBot="1">
      <c r="A143" s="409" t="s">
        <v>142</v>
      </c>
      <c r="B143" s="414">
        <v>34.299999999999997</v>
      </c>
      <c r="C143" s="414">
        <v>11.4</v>
      </c>
      <c r="D143" s="414">
        <v>20</v>
      </c>
      <c r="E143" s="414">
        <v>0</v>
      </c>
      <c r="F143" s="414">
        <v>38.5</v>
      </c>
      <c r="G143" s="414">
        <v>47.8</v>
      </c>
      <c r="H143" s="414">
        <v>50.2</v>
      </c>
      <c r="I143" s="414">
        <v>0</v>
      </c>
      <c r="J143" s="414">
        <v>0</v>
      </c>
      <c r="K143" s="415">
        <v>0</v>
      </c>
      <c r="L143" s="344">
        <v>202.2</v>
      </c>
      <c r="M143" s="344">
        <v>20.22</v>
      </c>
    </row>
    <row r="144" spans="1:13" ht="15.75" thickBot="1">
      <c r="A144" s="409" t="s">
        <v>81</v>
      </c>
      <c r="B144" s="414">
        <v>65.69</v>
      </c>
      <c r="C144" s="414">
        <v>56</v>
      </c>
      <c r="D144" s="414">
        <v>21.649000000000001</v>
      </c>
      <c r="E144" s="414">
        <v>0</v>
      </c>
      <c r="F144" s="414">
        <v>107.62</v>
      </c>
      <c r="G144" s="414">
        <v>60.15</v>
      </c>
      <c r="H144" s="414">
        <v>22.61</v>
      </c>
      <c r="I144" s="414">
        <v>48.46</v>
      </c>
      <c r="J144" s="414">
        <v>22.61</v>
      </c>
      <c r="K144" s="415">
        <v>0</v>
      </c>
      <c r="L144" s="344">
        <v>404.78899999999999</v>
      </c>
      <c r="M144" s="344">
        <v>40.478899999999996</v>
      </c>
    </row>
    <row r="145" spans="1:13" ht="15.75" thickBot="1">
      <c r="A145" s="110" t="s">
        <v>307</v>
      </c>
      <c r="B145" s="414">
        <v>0</v>
      </c>
      <c r="C145" s="414">
        <v>0</v>
      </c>
      <c r="D145" s="414">
        <v>0</v>
      </c>
      <c r="E145" s="414">
        <v>0</v>
      </c>
      <c r="F145" s="414">
        <v>0</v>
      </c>
      <c r="G145" s="414">
        <v>0</v>
      </c>
      <c r="H145" s="414">
        <v>0</v>
      </c>
      <c r="I145" s="414">
        <v>0</v>
      </c>
      <c r="J145" s="414">
        <v>0</v>
      </c>
      <c r="K145" s="415">
        <v>0</v>
      </c>
      <c r="L145" s="344">
        <v>0</v>
      </c>
      <c r="M145" s="344">
        <v>0</v>
      </c>
    </row>
    <row r="146" spans="1:13" ht="15.75" thickBot="1">
      <c r="A146" s="409" t="s">
        <v>340</v>
      </c>
      <c r="B146" s="414">
        <v>0</v>
      </c>
      <c r="C146" s="414">
        <v>0</v>
      </c>
      <c r="D146" s="414">
        <v>0</v>
      </c>
      <c r="E146" s="414">
        <v>0</v>
      </c>
      <c r="F146" s="414">
        <v>0</v>
      </c>
      <c r="G146" s="414">
        <v>0</v>
      </c>
      <c r="H146" s="414">
        <v>0</v>
      </c>
      <c r="I146" s="414">
        <v>0</v>
      </c>
      <c r="J146" s="414">
        <v>0</v>
      </c>
      <c r="K146" s="415">
        <v>75.87</v>
      </c>
      <c r="L146" s="344">
        <v>75.87</v>
      </c>
      <c r="M146" s="344">
        <v>7.5870000000000006</v>
      </c>
    </row>
    <row r="147" spans="1:13" ht="15.75" thickBot="1">
      <c r="A147" s="409" t="s">
        <v>66</v>
      </c>
      <c r="B147" s="414">
        <v>0</v>
      </c>
      <c r="C147" s="414">
        <v>5.0999999999999996</v>
      </c>
      <c r="D147" s="414">
        <v>0</v>
      </c>
      <c r="E147" s="414">
        <v>5.0999999999999996</v>
      </c>
      <c r="F147" s="414">
        <v>0</v>
      </c>
      <c r="G147" s="414">
        <v>5.0999999999999996</v>
      </c>
      <c r="H147" s="414">
        <v>0</v>
      </c>
      <c r="I147" s="414">
        <v>5.0999999999999996</v>
      </c>
      <c r="J147" s="414">
        <v>0</v>
      </c>
      <c r="K147" s="415">
        <v>19.5</v>
      </c>
      <c r="L147" s="344">
        <v>39.9</v>
      </c>
      <c r="M147" s="344">
        <v>3.9899999999999998</v>
      </c>
    </row>
    <row r="148" spans="1:13" ht="32.25" thickBot="1">
      <c r="A148" s="73" t="s">
        <v>422</v>
      </c>
      <c r="B148" s="414">
        <v>0</v>
      </c>
      <c r="C148" s="414">
        <v>0</v>
      </c>
      <c r="D148" s="414">
        <v>0</v>
      </c>
      <c r="E148" s="414">
        <v>0</v>
      </c>
      <c r="F148" s="414">
        <v>0</v>
      </c>
      <c r="G148" s="414">
        <v>0</v>
      </c>
      <c r="H148" s="414">
        <v>0</v>
      </c>
      <c r="I148" s="414">
        <v>0</v>
      </c>
      <c r="J148" s="414">
        <v>1</v>
      </c>
      <c r="K148" s="415">
        <v>0</v>
      </c>
      <c r="L148" s="344">
        <v>1</v>
      </c>
      <c r="M148" s="344">
        <v>0.1</v>
      </c>
    </row>
    <row r="149" spans="1:13" ht="15.75" thickBot="1">
      <c r="A149" s="409" t="s">
        <v>22</v>
      </c>
      <c r="B149" s="414">
        <v>0</v>
      </c>
      <c r="C149" s="414">
        <v>0</v>
      </c>
      <c r="D149" s="414">
        <v>0</v>
      </c>
      <c r="E149" s="414">
        <v>1.3</v>
      </c>
      <c r="F149" s="414">
        <v>0</v>
      </c>
      <c r="G149" s="414">
        <v>0</v>
      </c>
      <c r="H149" s="414">
        <v>1.3</v>
      </c>
      <c r="I149" s="414">
        <v>0</v>
      </c>
      <c r="J149" s="414">
        <v>0</v>
      </c>
      <c r="K149" s="415">
        <v>1.3</v>
      </c>
      <c r="L149" s="344">
        <v>3.9000000000000004</v>
      </c>
      <c r="M149" s="344">
        <v>0.39</v>
      </c>
    </row>
    <row r="150" spans="1:13" ht="15.75" thickBot="1">
      <c r="A150" s="409" t="s">
        <v>64</v>
      </c>
      <c r="B150" s="414">
        <v>0</v>
      </c>
      <c r="C150" s="414">
        <v>1.3</v>
      </c>
      <c r="D150" s="414">
        <v>0</v>
      </c>
      <c r="E150" s="414">
        <v>0</v>
      </c>
      <c r="F150" s="414">
        <v>1.3</v>
      </c>
      <c r="G150" s="414">
        <v>0</v>
      </c>
      <c r="H150" s="414">
        <v>0</v>
      </c>
      <c r="I150" s="414">
        <v>0</v>
      </c>
      <c r="J150" s="414">
        <v>1.3</v>
      </c>
      <c r="K150" s="415">
        <v>0</v>
      </c>
      <c r="L150" s="344">
        <v>3.9000000000000004</v>
      </c>
      <c r="M150" s="344">
        <v>0.39</v>
      </c>
    </row>
    <row r="151" spans="1:13" ht="16.5" thickBot="1">
      <c r="A151" s="73" t="s">
        <v>387</v>
      </c>
      <c r="B151" s="414">
        <v>0</v>
      </c>
      <c r="C151" s="414">
        <v>10</v>
      </c>
      <c r="D151" s="414">
        <v>0</v>
      </c>
      <c r="E151" s="414">
        <v>0</v>
      </c>
      <c r="F151" s="414">
        <v>0</v>
      </c>
      <c r="G151" s="414">
        <v>0</v>
      </c>
      <c r="H151" s="414">
        <v>10</v>
      </c>
      <c r="I151" s="414">
        <v>0</v>
      </c>
      <c r="J151" s="414">
        <v>0</v>
      </c>
      <c r="K151" s="415">
        <v>0</v>
      </c>
      <c r="L151" s="344">
        <v>20</v>
      </c>
      <c r="M151" s="344">
        <v>2</v>
      </c>
    </row>
    <row r="152" spans="1:13" ht="15.75" thickBot="1">
      <c r="A152" s="409" t="s">
        <v>319</v>
      </c>
      <c r="B152" s="414">
        <v>0</v>
      </c>
      <c r="C152" s="414">
        <v>0</v>
      </c>
      <c r="D152" s="414">
        <v>0</v>
      </c>
      <c r="E152" s="414">
        <v>0</v>
      </c>
      <c r="F152" s="414">
        <v>10</v>
      </c>
      <c r="G152" s="414">
        <v>0</v>
      </c>
      <c r="H152" s="414">
        <v>0</v>
      </c>
      <c r="I152" s="414">
        <v>0</v>
      </c>
      <c r="J152" s="414">
        <v>10</v>
      </c>
      <c r="K152" s="415">
        <v>0</v>
      </c>
      <c r="L152" s="344">
        <v>20</v>
      </c>
      <c r="M152" s="344">
        <v>2</v>
      </c>
    </row>
    <row r="153" spans="1:13" ht="15.75" thickBot="1">
      <c r="A153" s="409" t="s">
        <v>19</v>
      </c>
      <c r="B153" s="414">
        <v>2.7</v>
      </c>
      <c r="C153" s="414">
        <v>2</v>
      </c>
      <c r="D153" s="414">
        <v>3.4400000000000004</v>
      </c>
      <c r="E153" s="414">
        <v>1.5</v>
      </c>
      <c r="F153" s="414">
        <v>2.2999999999999998</v>
      </c>
      <c r="G153" s="414">
        <v>3.2</v>
      </c>
      <c r="H153" s="414">
        <v>2.5</v>
      </c>
      <c r="I153" s="414">
        <v>5.3</v>
      </c>
      <c r="J153" s="414">
        <v>2.5</v>
      </c>
      <c r="K153" s="415">
        <v>3.18</v>
      </c>
      <c r="L153" s="344">
        <v>28.62</v>
      </c>
      <c r="M153" s="344">
        <v>2.8620000000000001</v>
      </c>
    </row>
    <row r="154" spans="1:13" ht="16.5" thickBot="1">
      <c r="A154" s="73" t="s">
        <v>386</v>
      </c>
      <c r="B154" s="414">
        <v>0</v>
      </c>
      <c r="C154" s="414">
        <v>0</v>
      </c>
      <c r="D154" s="414">
        <v>0</v>
      </c>
      <c r="E154" s="414">
        <v>0</v>
      </c>
      <c r="F154" s="414">
        <v>0</v>
      </c>
      <c r="G154" s="414">
        <v>0</v>
      </c>
      <c r="H154" s="414">
        <v>0</v>
      </c>
      <c r="I154" s="414">
        <v>0</v>
      </c>
      <c r="J154" s="414">
        <v>0</v>
      </c>
      <c r="K154" s="415">
        <v>0</v>
      </c>
      <c r="L154" s="344">
        <v>0</v>
      </c>
      <c r="M154" s="344">
        <v>0</v>
      </c>
    </row>
    <row r="155" spans="1:13" ht="15.75" thickBot="1">
      <c r="A155" s="409" t="s">
        <v>97</v>
      </c>
      <c r="B155" s="414">
        <v>0</v>
      </c>
      <c r="C155" s="414">
        <v>5</v>
      </c>
      <c r="D155" s="414">
        <v>0</v>
      </c>
      <c r="E155" s="414">
        <v>0</v>
      </c>
      <c r="F155" s="414">
        <v>0</v>
      </c>
      <c r="G155" s="414">
        <v>4</v>
      </c>
      <c r="H155" s="414">
        <v>1.7</v>
      </c>
      <c r="I155" s="414">
        <v>0</v>
      </c>
      <c r="J155" s="414">
        <v>0</v>
      </c>
      <c r="K155" s="415">
        <v>0</v>
      </c>
      <c r="L155" s="344">
        <v>10.7</v>
      </c>
      <c r="M155" s="344">
        <v>1.0699999999999998</v>
      </c>
    </row>
    <row r="156" spans="1:13" ht="15.75" thickBot="1">
      <c r="A156" s="409" t="s">
        <v>353</v>
      </c>
      <c r="B156" s="414">
        <v>0</v>
      </c>
      <c r="C156" s="414">
        <v>0</v>
      </c>
      <c r="D156" s="414">
        <v>0</v>
      </c>
      <c r="E156" s="414">
        <v>21</v>
      </c>
      <c r="F156" s="414">
        <v>0</v>
      </c>
      <c r="G156" s="414">
        <v>0</v>
      </c>
      <c r="H156" s="414">
        <v>0</v>
      </c>
      <c r="I156" s="414">
        <v>0</v>
      </c>
      <c r="J156" s="414">
        <v>0</v>
      </c>
      <c r="K156" s="415">
        <v>0</v>
      </c>
      <c r="L156" s="344">
        <v>21</v>
      </c>
      <c r="M156" s="344">
        <v>2.1</v>
      </c>
    </row>
    <row r="157" spans="1:13" ht="15.75" thickBot="1">
      <c r="A157" s="410" t="s">
        <v>143</v>
      </c>
      <c r="B157" s="416">
        <v>44.5</v>
      </c>
      <c r="C157" s="416">
        <v>26.7</v>
      </c>
      <c r="D157" s="416">
        <v>28</v>
      </c>
      <c r="E157" s="416">
        <v>32.78</v>
      </c>
      <c r="F157" s="416">
        <v>50.28</v>
      </c>
      <c r="G157" s="416">
        <v>46</v>
      </c>
      <c r="H157" s="416">
        <v>43.98</v>
      </c>
      <c r="I157" s="416">
        <v>27.7</v>
      </c>
      <c r="J157" s="416">
        <v>35.700000000000003</v>
      </c>
      <c r="K157" s="416">
        <v>54.9</v>
      </c>
      <c r="L157" s="411">
        <v>390.53999999999996</v>
      </c>
      <c r="M157" s="411">
        <v>39.053999999999995</v>
      </c>
    </row>
    <row r="158" spans="1:13" ht="15.75" thickBot="1">
      <c r="A158" s="410" t="s">
        <v>144</v>
      </c>
      <c r="B158" s="416">
        <v>71.210000000000008</v>
      </c>
      <c r="C158" s="416">
        <v>70.069999999999993</v>
      </c>
      <c r="D158" s="416">
        <v>262.42700000000002</v>
      </c>
      <c r="E158" s="416">
        <v>105.61499999999999</v>
      </c>
      <c r="F158" s="416">
        <v>239.65799999999999</v>
      </c>
      <c r="G158" s="416">
        <v>107.08500000000001</v>
      </c>
      <c r="H158" s="416">
        <v>64.47999999999999</v>
      </c>
      <c r="I158" s="416">
        <v>188.92</v>
      </c>
      <c r="J158" s="416">
        <v>55.019999999999996</v>
      </c>
      <c r="K158" s="416">
        <v>96.17</v>
      </c>
      <c r="L158" s="411">
        <v>1260.6550000000002</v>
      </c>
      <c r="M158" s="411">
        <v>126.06550000000001</v>
      </c>
    </row>
    <row r="159" spans="1:13" ht="15.75" thickBot="1">
      <c r="A159" s="410" t="s">
        <v>145</v>
      </c>
      <c r="B159" s="416">
        <v>0</v>
      </c>
      <c r="C159" s="416">
        <v>38.1</v>
      </c>
      <c r="D159" s="416">
        <v>0</v>
      </c>
      <c r="E159" s="416">
        <v>106.9</v>
      </c>
      <c r="F159" s="416">
        <v>38.1</v>
      </c>
      <c r="G159" s="416">
        <v>96.9</v>
      </c>
      <c r="H159" s="416">
        <v>48.1</v>
      </c>
      <c r="I159" s="416">
        <v>112.9</v>
      </c>
      <c r="J159" s="416">
        <v>0</v>
      </c>
      <c r="K159" s="416">
        <v>101</v>
      </c>
      <c r="L159" s="411">
        <v>542</v>
      </c>
      <c r="M159" s="411">
        <v>54.2</v>
      </c>
    </row>
    <row r="160" spans="1:13" ht="15.75" thickBot="1">
      <c r="A160" s="410" t="s">
        <v>146</v>
      </c>
      <c r="B160" s="416">
        <v>12.75</v>
      </c>
      <c r="C160" s="416">
        <v>125</v>
      </c>
      <c r="D160" s="416">
        <v>15.3</v>
      </c>
      <c r="E160" s="416">
        <v>10</v>
      </c>
      <c r="F160" s="416">
        <v>0</v>
      </c>
      <c r="G160" s="416">
        <v>12.75</v>
      </c>
      <c r="H160" s="416">
        <v>10</v>
      </c>
      <c r="I160" s="416">
        <v>28.75</v>
      </c>
      <c r="J160" s="416">
        <v>0</v>
      </c>
      <c r="K160" s="416">
        <v>15.3</v>
      </c>
      <c r="L160" s="411">
        <v>229.85000000000002</v>
      </c>
      <c r="M160" s="411">
        <v>22.985000000000003</v>
      </c>
    </row>
    <row r="161" spans="1:13" ht="15.75" thickBot="1">
      <c r="A161" s="410" t="s">
        <v>147</v>
      </c>
      <c r="B161" s="416">
        <v>178.5</v>
      </c>
      <c r="C161" s="416">
        <v>291.94</v>
      </c>
      <c r="D161" s="416">
        <v>220.64</v>
      </c>
      <c r="E161" s="416">
        <v>245.36</v>
      </c>
      <c r="F161" s="416">
        <v>238.5</v>
      </c>
      <c r="G161" s="416">
        <v>224.24</v>
      </c>
      <c r="H161" s="416">
        <v>245.36</v>
      </c>
      <c r="I161" s="416">
        <v>239.5</v>
      </c>
      <c r="J161" s="416">
        <v>280.08</v>
      </c>
      <c r="K161" s="416">
        <v>282.56</v>
      </c>
      <c r="L161" s="411">
        <v>2446.6799999999998</v>
      </c>
      <c r="M161" s="411">
        <v>244.66799999999998</v>
      </c>
    </row>
    <row r="162" spans="1:13" ht="15.75" thickBot="1">
      <c r="A162" s="412" t="s">
        <v>37</v>
      </c>
      <c r="B162" s="416">
        <v>34.299999999999997</v>
      </c>
      <c r="C162" s="416">
        <v>11.4</v>
      </c>
      <c r="D162" s="416">
        <v>20</v>
      </c>
      <c r="E162" s="416">
        <v>34</v>
      </c>
      <c r="F162" s="416">
        <v>38.5</v>
      </c>
      <c r="G162" s="416">
        <v>47.8</v>
      </c>
      <c r="H162" s="416">
        <v>50.2</v>
      </c>
      <c r="I162" s="416">
        <v>33.799999999999997</v>
      </c>
      <c r="J162" s="416">
        <v>0</v>
      </c>
      <c r="K162" s="416">
        <v>0</v>
      </c>
      <c r="L162" s="411">
        <v>270</v>
      </c>
      <c r="M162" s="411">
        <v>27</v>
      </c>
    </row>
    <row r="163" spans="1:13" ht="15.75" thickBot="1">
      <c r="A163" s="412" t="s">
        <v>178</v>
      </c>
      <c r="B163" s="416">
        <v>65.69</v>
      </c>
      <c r="C163" s="416">
        <v>56</v>
      </c>
      <c r="D163" s="416">
        <v>21.649000000000001</v>
      </c>
      <c r="E163" s="416">
        <v>0</v>
      </c>
      <c r="F163" s="416">
        <v>107.62</v>
      </c>
      <c r="G163" s="416">
        <v>60.15</v>
      </c>
      <c r="H163" s="416">
        <v>22.61</v>
      </c>
      <c r="I163" s="416">
        <v>48.46</v>
      </c>
      <c r="J163" s="416">
        <v>22.61</v>
      </c>
      <c r="K163" s="416">
        <v>75.87</v>
      </c>
      <c r="L163" s="411">
        <v>480.65899999999999</v>
      </c>
      <c r="M163" s="411">
        <v>48.065899999999999</v>
      </c>
    </row>
    <row r="164" spans="1:13" ht="15.75" thickBot="1">
      <c r="A164" s="412" t="s">
        <v>80</v>
      </c>
      <c r="B164" s="416">
        <v>6</v>
      </c>
      <c r="C164" s="416">
        <v>0</v>
      </c>
      <c r="D164" s="416">
        <v>38.5</v>
      </c>
      <c r="E164" s="416">
        <v>0</v>
      </c>
      <c r="F164" s="416">
        <v>0</v>
      </c>
      <c r="G164" s="416">
        <v>38.5</v>
      </c>
      <c r="H164" s="416">
        <v>0</v>
      </c>
      <c r="I164" s="416">
        <v>14</v>
      </c>
      <c r="J164" s="416">
        <v>0</v>
      </c>
      <c r="K164" s="416">
        <v>0</v>
      </c>
      <c r="L164" s="411">
        <v>97</v>
      </c>
      <c r="M164" s="411">
        <v>9.6999999999999993</v>
      </c>
    </row>
    <row r="165" spans="1:13" ht="15.75" thickBot="1">
      <c r="A165" s="412" t="s">
        <v>121</v>
      </c>
      <c r="B165" s="416">
        <v>49</v>
      </c>
      <c r="C165" s="416">
        <v>54</v>
      </c>
      <c r="D165" s="416">
        <v>45</v>
      </c>
      <c r="E165" s="416">
        <v>45</v>
      </c>
      <c r="F165" s="416">
        <v>45</v>
      </c>
      <c r="G165" s="416">
        <v>45</v>
      </c>
      <c r="H165" s="416">
        <v>59.4</v>
      </c>
      <c r="I165" s="416">
        <v>45</v>
      </c>
      <c r="J165" s="416">
        <v>45</v>
      </c>
      <c r="K165" s="417">
        <v>45</v>
      </c>
      <c r="L165" s="411">
        <v>477.4</v>
      </c>
      <c r="M165" s="411">
        <v>47.739999999999995</v>
      </c>
    </row>
    <row r="166" spans="1:13" ht="15.75" thickBot="1">
      <c r="A166" s="412" t="s">
        <v>71</v>
      </c>
      <c r="B166" s="416">
        <v>0</v>
      </c>
      <c r="C166" s="416">
        <v>10</v>
      </c>
      <c r="D166" s="416">
        <v>0</v>
      </c>
      <c r="E166" s="416">
        <v>21</v>
      </c>
      <c r="F166" s="416">
        <v>10</v>
      </c>
      <c r="G166" s="416">
        <v>0</v>
      </c>
      <c r="H166" s="416">
        <v>10</v>
      </c>
      <c r="I166" s="416">
        <v>0</v>
      </c>
      <c r="J166" s="416">
        <v>10</v>
      </c>
      <c r="K166" s="416">
        <v>0</v>
      </c>
      <c r="L166" s="411">
        <v>61</v>
      </c>
      <c r="M166" s="411">
        <v>6.1</v>
      </c>
    </row>
    <row r="167" spans="1:13">
      <c r="A167" s="413"/>
    </row>
    <row r="169" spans="1:13">
      <c r="A169" s="65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EG1156"/>
  <sheetViews>
    <sheetView topLeftCell="A131" workbookViewId="0">
      <selection activeCell="E155" sqref="E155"/>
    </sheetView>
  </sheetViews>
  <sheetFormatPr defaultRowHeight="15"/>
  <cols>
    <col min="1" max="1" width="30.85546875" style="240" customWidth="1"/>
    <col min="2" max="2" width="21.5703125" style="81" customWidth="1"/>
    <col min="3" max="3" width="13.42578125" style="275" customWidth="1"/>
    <col min="4" max="4" width="8.28515625" style="275" customWidth="1"/>
    <col min="5" max="5" width="10" style="81" customWidth="1"/>
    <col min="6" max="6" width="11.42578125" style="83" customWidth="1"/>
    <col min="7" max="7" width="10" style="83" customWidth="1"/>
    <col min="8" max="8" width="11.42578125" style="83" customWidth="1"/>
    <col min="9" max="9" width="12.140625" style="83" customWidth="1"/>
    <col min="10" max="10" width="19.85546875" style="276" customWidth="1"/>
    <col min="11" max="94" width="9.140625" style="71"/>
  </cols>
  <sheetData>
    <row r="1" spans="1:177" s="41" customFormat="1">
      <c r="A1" s="264"/>
      <c r="B1" s="89"/>
      <c r="C1" s="120" t="s">
        <v>278</v>
      </c>
      <c r="D1" s="120"/>
      <c r="E1" s="120"/>
      <c r="F1" s="120"/>
      <c r="G1" s="120"/>
      <c r="H1" s="120"/>
      <c r="I1" s="120"/>
      <c r="J1" s="241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</row>
    <row r="2" spans="1:177" s="41" customFormat="1">
      <c r="A2" s="264"/>
      <c r="B2" s="89"/>
      <c r="C2" s="90" t="s">
        <v>246</v>
      </c>
      <c r="D2" s="90"/>
      <c r="E2" s="90"/>
      <c r="F2" s="90"/>
      <c r="G2" s="90"/>
      <c r="H2" s="90"/>
      <c r="I2" s="90"/>
      <c r="J2" s="241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</row>
    <row r="3" spans="1:177" s="41" customFormat="1">
      <c r="A3" s="264"/>
      <c r="B3" s="89"/>
      <c r="C3" s="90" t="s">
        <v>283</v>
      </c>
      <c r="D3" s="90"/>
      <c r="E3" s="90"/>
      <c r="F3" s="90"/>
      <c r="G3" s="90"/>
      <c r="H3" s="90"/>
      <c r="I3" s="90"/>
      <c r="J3" s="241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</row>
    <row r="4" spans="1:177">
      <c r="A4" s="264"/>
      <c r="B4" s="89"/>
      <c r="C4" s="89"/>
      <c r="D4" s="89"/>
      <c r="E4" s="90"/>
      <c r="F4" s="90"/>
      <c r="G4" s="90"/>
      <c r="H4" s="90"/>
      <c r="I4" s="90"/>
      <c r="J4" s="225"/>
    </row>
    <row r="5" spans="1:177" ht="15.75" thickBot="1">
      <c r="A5" s="240" t="s">
        <v>2</v>
      </c>
      <c r="C5" s="164"/>
      <c r="D5" s="81"/>
      <c r="J5" s="241"/>
    </row>
    <row r="6" spans="1:177" ht="26.25" customHeight="1">
      <c r="A6" s="503" t="s">
        <v>234</v>
      </c>
      <c r="B6" s="504"/>
      <c r="C6" s="496" t="s">
        <v>230</v>
      </c>
      <c r="D6" s="122" t="s">
        <v>3</v>
      </c>
      <c r="E6" s="123" t="s">
        <v>3</v>
      </c>
      <c r="F6" s="471" t="s">
        <v>231</v>
      </c>
      <c r="G6" s="472"/>
      <c r="H6" s="473"/>
      <c r="I6" s="122" t="s">
        <v>4</v>
      </c>
      <c r="J6" s="245" t="s">
        <v>232</v>
      </c>
    </row>
    <row r="7" spans="1:177" ht="15.75" thickBot="1">
      <c r="A7" s="499" t="s">
        <v>233</v>
      </c>
      <c r="B7" s="500"/>
      <c r="C7" s="497"/>
      <c r="D7" s="127" t="s">
        <v>5</v>
      </c>
      <c r="E7" s="128" t="s">
        <v>5</v>
      </c>
      <c r="F7" s="129"/>
      <c r="G7" s="130"/>
      <c r="H7" s="131"/>
      <c r="I7" s="127" t="s">
        <v>6</v>
      </c>
      <c r="J7" s="224"/>
    </row>
    <row r="8" spans="1:177" ht="15.75" thickBot="1">
      <c r="A8" s="501"/>
      <c r="B8" s="502"/>
      <c r="C8" s="498"/>
      <c r="D8" s="133" t="s">
        <v>7</v>
      </c>
      <c r="E8" s="133" t="s">
        <v>8</v>
      </c>
      <c r="F8" s="133" t="s">
        <v>9</v>
      </c>
      <c r="G8" s="133" t="s">
        <v>10</v>
      </c>
      <c r="H8" s="134" t="s">
        <v>11</v>
      </c>
      <c r="I8" s="134" t="s">
        <v>12</v>
      </c>
      <c r="J8" s="252"/>
    </row>
    <row r="9" spans="1:177">
      <c r="A9" s="253"/>
      <c r="B9" s="154" t="s">
        <v>13</v>
      </c>
      <c r="C9" s="155"/>
      <c r="D9" s="86"/>
      <c r="E9" s="125"/>
      <c r="F9" s="84"/>
      <c r="G9" s="84"/>
      <c r="H9" s="139"/>
      <c r="I9" s="84"/>
      <c r="J9" s="245"/>
    </row>
    <row r="10" spans="1:177" s="26" customFormat="1" ht="30">
      <c r="A10" s="254" t="s">
        <v>172</v>
      </c>
      <c r="B10" s="81"/>
      <c r="C10" s="82" t="s">
        <v>251</v>
      </c>
      <c r="D10" s="84"/>
      <c r="E10" s="84"/>
      <c r="F10" s="137">
        <v>7.5</v>
      </c>
      <c r="G10" s="84">
        <v>7.5</v>
      </c>
      <c r="H10" s="84">
        <v>18.399999999999999</v>
      </c>
      <c r="I10" s="137">
        <v>171.1</v>
      </c>
      <c r="J10" s="224" t="s">
        <v>56</v>
      </c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</row>
    <row r="11" spans="1:177" s="26" customFormat="1">
      <c r="A11" s="254"/>
      <c r="B11" s="81" t="s">
        <v>96</v>
      </c>
      <c r="C11" s="82"/>
      <c r="D11" s="84">
        <v>15</v>
      </c>
      <c r="E11" s="84">
        <v>15</v>
      </c>
      <c r="F11" s="84"/>
      <c r="G11" s="83"/>
      <c r="H11" s="84"/>
      <c r="I11" s="83"/>
      <c r="J11" s="224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</row>
    <row r="12" spans="1:177" s="26" customFormat="1">
      <c r="A12" s="254"/>
      <c r="B12" s="81" t="s">
        <v>16</v>
      </c>
      <c r="C12" s="82"/>
      <c r="D12" s="84">
        <v>75</v>
      </c>
      <c r="E12" s="84">
        <v>75</v>
      </c>
      <c r="F12" s="84"/>
      <c r="G12" s="83"/>
      <c r="H12" s="84"/>
      <c r="I12" s="83"/>
      <c r="J12" s="224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</row>
    <row r="13" spans="1:177" s="26" customFormat="1">
      <c r="A13" s="254"/>
      <c r="B13" s="81" t="s">
        <v>17</v>
      </c>
      <c r="C13" s="82"/>
      <c r="D13" s="84">
        <v>57</v>
      </c>
      <c r="E13" s="84">
        <v>57</v>
      </c>
      <c r="F13" s="84"/>
      <c r="G13" s="83"/>
      <c r="H13" s="84"/>
      <c r="I13" s="83"/>
      <c r="J13" s="224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</row>
    <row r="14" spans="1:177" s="26" customFormat="1">
      <c r="A14" s="254"/>
      <c r="B14" s="81" t="s">
        <v>18</v>
      </c>
      <c r="C14" s="82"/>
      <c r="D14" s="84">
        <v>2</v>
      </c>
      <c r="E14" s="84">
        <v>2</v>
      </c>
      <c r="F14" s="84"/>
      <c r="G14" s="83"/>
      <c r="H14" s="84"/>
      <c r="I14" s="83"/>
      <c r="J14" s="224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</row>
    <row r="15" spans="1:177" s="26" customFormat="1">
      <c r="A15" s="254"/>
      <c r="B15" s="81" t="s">
        <v>19</v>
      </c>
      <c r="C15" s="82"/>
      <c r="D15" s="84">
        <v>0.8</v>
      </c>
      <c r="E15" s="84">
        <v>0.8</v>
      </c>
      <c r="F15" s="84"/>
      <c r="G15" s="83"/>
      <c r="H15" s="84"/>
      <c r="I15" s="83"/>
      <c r="J15" s="224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</row>
    <row r="16" spans="1:177" s="26" customFormat="1">
      <c r="A16" s="254"/>
      <c r="B16" s="81" t="s">
        <v>20</v>
      </c>
      <c r="C16" s="82"/>
      <c r="D16" s="84">
        <v>3</v>
      </c>
      <c r="E16" s="84">
        <v>3</v>
      </c>
      <c r="F16" s="84"/>
      <c r="G16" s="83"/>
      <c r="H16" s="84"/>
      <c r="I16" s="83"/>
      <c r="J16" s="224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</row>
    <row r="17" spans="1:177" s="35" customFormat="1">
      <c r="A17" s="108" t="s">
        <v>159</v>
      </c>
      <c r="B17" s="89"/>
      <c r="C17" s="91" t="s">
        <v>264</v>
      </c>
      <c r="D17" s="144"/>
      <c r="E17" s="145"/>
      <c r="F17" s="100">
        <v>0.05</v>
      </c>
      <c r="G17" s="146">
        <v>0.01</v>
      </c>
      <c r="H17" s="120">
        <v>4.42</v>
      </c>
      <c r="I17" s="146">
        <v>18</v>
      </c>
      <c r="J17" s="224" t="s">
        <v>257</v>
      </c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</row>
    <row r="18" spans="1:177" s="35" customFormat="1">
      <c r="A18" s="108"/>
      <c r="B18" s="89" t="s">
        <v>59</v>
      </c>
      <c r="C18" s="101"/>
      <c r="D18" s="90">
        <v>0.2</v>
      </c>
      <c r="E18" s="91">
        <v>0.2</v>
      </c>
      <c r="F18" s="100"/>
      <c r="G18" s="100"/>
      <c r="H18" s="146"/>
      <c r="I18" s="146"/>
      <c r="J18" s="224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</row>
    <row r="19" spans="1:177" s="35" customFormat="1">
      <c r="A19" s="108"/>
      <c r="B19" s="89" t="s">
        <v>50</v>
      </c>
      <c r="C19" s="101"/>
      <c r="D19" s="90">
        <v>4</v>
      </c>
      <c r="E19" s="91">
        <v>4</v>
      </c>
      <c r="F19" s="100"/>
      <c r="G19" s="100"/>
      <c r="H19" s="146"/>
      <c r="I19" s="100"/>
      <c r="J19" s="224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</row>
    <row r="20" spans="1:177" s="35" customFormat="1">
      <c r="A20" s="108"/>
      <c r="B20" s="89" t="s">
        <v>17</v>
      </c>
      <c r="C20" s="101"/>
      <c r="D20" s="90">
        <v>160</v>
      </c>
      <c r="E20" s="91">
        <v>160</v>
      </c>
      <c r="F20" s="100"/>
      <c r="G20" s="100"/>
      <c r="H20" s="146"/>
      <c r="I20" s="100"/>
      <c r="J20" s="224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</row>
    <row r="21" spans="1:177" ht="24.75" customHeight="1">
      <c r="A21" s="254" t="s">
        <v>23</v>
      </c>
      <c r="C21" s="147" t="s">
        <v>157</v>
      </c>
      <c r="D21" s="136"/>
      <c r="E21" s="132"/>
      <c r="F21" s="86">
        <v>1.9</v>
      </c>
      <c r="G21" s="82">
        <v>4.4000000000000004</v>
      </c>
      <c r="H21" s="87">
        <v>13</v>
      </c>
      <c r="I21" s="82">
        <v>99</v>
      </c>
      <c r="J21" s="224" t="s">
        <v>24</v>
      </c>
    </row>
    <row r="22" spans="1:177">
      <c r="A22" s="254"/>
      <c r="B22" s="81" t="s">
        <v>25</v>
      </c>
      <c r="C22" s="82"/>
      <c r="D22" s="86">
        <v>25</v>
      </c>
      <c r="E22" s="82">
        <v>25</v>
      </c>
      <c r="F22" s="86"/>
      <c r="G22" s="82"/>
      <c r="H22" s="82"/>
      <c r="I22" s="82"/>
      <c r="J22" s="224"/>
    </row>
    <row r="23" spans="1:177" ht="15.75" thickBot="1">
      <c r="A23" s="254"/>
      <c r="B23" s="81" t="s">
        <v>20</v>
      </c>
      <c r="C23" s="82"/>
      <c r="D23" s="86">
        <v>5</v>
      </c>
      <c r="E23" s="82">
        <v>5</v>
      </c>
      <c r="F23" s="86" t="s">
        <v>1</v>
      </c>
      <c r="G23" s="82"/>
      <c r="H23" s="82"/>
      <c r="I23" s="82"/>
      <c r="J23" s="224"/>
    </row>
    <row r="24" spans="1:177" ht="15.75" thickBot="1">
      <c r="A24" s="255" t="s">
        <v>26</v>
      </c>
      <c r="B24" s="150"/>
      <c r="C24" s="151">
        <v>347</v>
      </c>
      <c r="D24" s="214"/>
      <c r="E24" s="151"/>
      <c r="F24" s="133">
        <f>SUM(F9:F23)</f>
        <v>9.4499999999999993</v>
      </c>
      <c r="G24" s="133">
        <f>SUM(G9:G23)</f>
        <v>11.91</v>
      </c>
      <c r="H24" s="133">
        <f>SUM(H9:H23)</f>
        <v>35.82</v>
      </c>
      <c r="I24" s="133">
        <f>SUM(I9:I23)</f>
        <v>288.10000000000002</v>
      </c>
      <c r="J24" s="252"/>
    </row>
    <row r="25" spans="1:177" s="26" customFormat="1">
      <c r="A25" s="254" t="s">
        <v>27</v>
      </c>
      <c r="B25" s="81"/>
      <c r="C25" s="82">
        <v>125</v>
      </c>
      <c r="D25" s="87">
        <v>125</v>
      </c>
      <c r="E25" s="82">
        <v>125</v>
      </c>
      <c r="F25" s="137">
        <v>0.6</v>
      </c>
      <c r="G25" s="84">
        <v>0.3</v>
      </c>
      <c r="H25" s="83">
        <v>13</v>
      </c>
      <c r="I25" s="84">
        <v>57</v>
      </c>
      <c r="J25" s="224" t="s">
        <v>272</v>
      </c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</row>
    <row r="26" spans="1:177" s="26" customFormat="1" ht="15.75" thickBot="1">
      <c r="A26" s="254" t="s">
        <v>294</v>
      </c>
      <c r="B26" s="81"/>
      <c r="C26" s="82"/>
      <c r="D26" s="87"/>
      <c r="E26" s="82"/>
      <c r="F26" s="137"/>
      <c r="G26" s="84"/>
      <c r="H26" s="83"/>
      <c r="I26" s="84"/>
      <c r="J26" s="224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</row>
    <row r="27" spans="1:177" ht="15.75" thickBot="1">
      <c r="A27" s="255" t="s">
        <v>26</v>
      </c>
      <c r="B27" s="150"/>
      <c r="C27" s="151">
        <v>125</v>
      </c>
      <c r="D27" s="214"/>
      <c r="E27" s="135"/>
      <c r="F27" s="133">
        <f>SUM(F25)</f>
        <v>0.6</v>
      </c>
      <c r="G27" s="133">
        <f>SUM(G25)</f>
        <v>0.3</v>
      </c>
      <c r="H27" s="133">
        <f>SUM(H25)</f>
        <v>13</v>
      </c>
      <c r="I27" s="133">
        <f>SUM(I25)</f>
        <v>57</v>
      </c>
      <c r="J27" s="252"/>
    </row>
    <row r="28" spans="1:177" ht="15.75" thickBot="1">
      <c r="A28" s="253"/>
      <c r="B28" s="154"/>
      <c r="C28" s="155">
        <v>472</v>
      </c>
      <c r="D28" s="213"/>
      <c r="E28" s="154"/>
      <c r="F28" s="123">
        <f>F24+F27</f>
        <v>10.049999999999999</v>
      </c>
      <c r="G28" s="123">
        <f>G24+G27</f>
        <v>12.21</v>
      </c>
      <c r="H28" s="123">
        <f>H24+H27</f>
        <v>48.82</v>
      </c>
      <c r="I28" s="123">
        <f>I24+I27</f>
        <v>345.1</v>
      </c>
      <c r="J28" s="245"/>
    </row>
    <row r="29" spans="1:177">
      <c r="A29" s="253"/>
      <c r="B29" s="154" t="s">
        <v>28</v>
      </c>
      <c r="C29" s="155"/>
      <c r="D29" s="155"/>
      <c r="E29" s="204"/>
      <c r="F29" s="123"/>
      <c r="G29" s="156"/>
      <c r="H29" s="123"/>
      <c r="I29" s="156"/>
      <c r="J29" s="245"/>
    </row>
    <row r="30" spans="1:177" s="71" customFormat="1">
      <c r="A30" s="159" t="s">
        <v>337</v>
      </c>
      <c r="B30" s="160"/>
      <c r="C30" s="161">
        <v>30</v>
      </c>
      <c r="D30" s="219"/>
      <c r="E30" s="192"/>
      <c r="F30" s="142">
        <v>0.42</v>
      </c>
      <c r="G30" s="84">
        <v>1.5</v>
      </c>
      <c r="H30" s="142">
        <v>2.7</v>
      </c>
      <c r="I30" s="137">
        <v>26</v>
      </c>
      <c r="J30" s="132" t="s">
        <v>338</v>
      </c>
    </row>
    <row r="31" spans="1:177" s="71" customFormat="1">
      <c r="A31" s="159"/>
      <c r="B31" s="160" t="s">
        <v>42</v>
      </c>
      <c r="C31" s="161"/>
      <c r="D31" s="219">
        <v>30.37</v>
      </c>
      <c r="E31" s="192">
        <v>24.3</v>
      </c>
      <c r="F31" s="142"/>
      <c r="G31" s="84"/>
      <c r="H31" s="142"/>
      <c r="I31" s="137"/>
      <c r="J31" s="132"/>
    </row>
    <row r="32" spans="1:177" s="71" customFormat="1">
      <c r="A32" s="159"/>
      <c r="B32" s="160" t="s">
        <v>32</v>
      </c>
      <c r="C32" s="161"/>
      <c r="D32" s="219">
        <v>3.12</v>
      </c>
      <c r="E32" s="192">
        <v>3</v>
      </c>
      <c r="F32" s="142"/>
      <c r="G32" s="84"/>
      <c r="H32" s="142"/>
      <c r="I32" s="137"/>
      <c r="J32" s="132"/>
    </row>
    <row r="33" spans="1:113" s="71" customFormat="1">
      <c r="A33" s="159"/>
      <c r="B33" s="160" t="s">
        <v>18</v>
      </c>
      <c r="C33" s="161"/>
      <c r="D33" s="219">
        <v>0.5</v>
      </c>
      <c r="E33" s="192">
        <v>0.5</v>
      </c>
      <c r="F33" s="142"/>
      <c r="G33" s="84"/>
      <c r="H33" s="142"/>
      <c r="I33" s="137"/>
      <c r="J33" s="132"/>
    </row>
    <row r="34" spans="1:113" s="71" customFormat="1">
      <c r="A34" s="159"/>
      <c r="B34" s="160" t="s">
        <v>34</v>
      </c>
      <c r="C34" s="161"/>
      <c r="D34" s="219">
        <v>1.5</v>
      </c>
      <c r="E34" s="192">
        <v>1.5</v>
      </c>
      <c r="F34" s="142"/>
      <c r="G34" s="84"/>
      <c r="H34" s="142"/>
      <c r="I34" s="137"/>
      <c r="J34" s="132"/>
    </row>
    <row r="35" spans="1:113" s="71" customFormat="1">
      <c r="A35" s="159"/>
      <c r="B35" s="160" t="s">
        <v>39</v>
      </c>
      <c r="C35" s="161"/>
      <c r="D35" s="219">
        <v>0.1</v>
      </c>
      <c r="E35" s="192">
        <v>0.1</v>
      </c>
      <c r="F35" s="142"/>
      <c r="G35" s="84"/>
      <c r="H35" s="142"/>
      <c r="I35" s="137"/>
      <c r="J35" s="132"/>
    </row>
    <row r="36" spans="1:113" s="26" customFormat="1" ht="36.75" customHeight="1">
      <c r="A36" s="254" t="s">
        <v>372</v>
      </c>
      <c r="B36" s="81"/>
      <c r="C36" s="82" t="s">
        <v>229</v>
      </c>
      <c r="D36" s="112"/>
      <c r="E36" s="111"/>
      <c r="F36" s="83">
        <v>3</v>
      </c>
      <c r="G36" s="84">
        <v>4.32</v>
      </c>
      <c r="H36" s="83">
        <v>11.34</v>
      </c>
      <c r="I36" s="137">
        <v>99</v>
      </c>
      <c r="J36" s="224" t="s">
        <v>209</v>
      </c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</row>
    <row r="37" spans="1:113" s="26" customFormat="1" ht="17.25" customHeight="1">
      <c r="A37" s="254"/>
      <c r="B37" s="81" t="s">
        <v>202</v>
      </c>
      <c r="C37" s="147"/>
      <c r="D37" s="82">
        <v>22.61</v>
      </c>
      <c r="E37" s="87">
        <v>14.7</v>
      </c>
      <c r="F37" s="137"/>
      <c r="G37" s="137"/>
      <c r="H37" s="137"/>
      <c r="I37" s="137"/>
      <c r="J37" s="224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</row>
    <row r="38" spans="1:113" s="26" customFormat="1" ht="17.25" customHeight="1">
      <c r="A38" s="254"/>
      <c r="B38" s="81" t="s">
        <v>30</v>
      </c>
      <c r="C38" s="147"/>
      <c r="D38" s="83">
        <v>59.85</v>
      </c>
      <c r="E38" s="111">
        <v>45</v>
      </c>
      <c r="F38" s="83"/>
      <c r="G38" s="84"/>
      <c r="H38" s="83"/>
      <c r="I38" s="137"/>
      <c r="J38" s="224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</row>
    <row r="39" spans="1:113" s="26" customFormat="1" ht="17.25" customHeight="1">
      <c r="A39" s="254"/>
      <c r="B39" s="81" t="s">
        <v>32</v>
      </c>
      <c r="C39" s="147"/>
      <c r="D39" s="112">
        <v>7.98</v>
      </c>
      <c r="E39" s="111">
        <v>6</v>
      </c>
      <c r="F39" s="83"/>
      <c r="G39" s="84"/>
      <c r="H39" s="83"/>
      <c r="I39" s="137"/>
      <c r="J39" s="224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</row>
    <row r="40" spans="1:113" s="26" customFormat="1" ht="17.25" customHeight="1">
      <c r="A40" s="254"/>
      <c r="B40" s="81" t="s">
        <v>33</v>
      </c>
      <c r="C40" s="147"/>
      <c r="D40" s="112">
        <v>7.14</v>
      </c>
      <c r="E40" s="111">
        <v>6</v>
      </c>
      <c r="F40" s="83"/>
      <c r="G40" s="84"/>
      <c r="H40" s="83"/>
      <c r="I40" s="137"/>
      <c r="J40" s="224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</row>
    <row r="41" spans="1:113" s="26" customFormat="1" ht="17.25" customHeight="1">
      <c r="A41" s="254"/>
      <c r="B41" s="81" t="s">
        <v>298</v>
      </c>
      <c r="C41" s="147"/>
      <c r="D41" s="112">
        <v>6</v>
      </c>
      <c r="E41" s="111">
        <v>6</v>
      </c>
      <c r="F41" s="83"/>
      <c r="G41" s="84"/>
      <c r="H41" s="83"/>
      <c r="I41" s="137"/>
      <c r="J41" s="224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</row>
    <row r="42" spans="1:113" s="26" customFormat="1" ht="17.25" customHeight="1">
      <c r="A42" s="254"/>
      <c r="B42" s="81" t="s">
        <v>34</v>
      </c>
      <c r="C42" s="147"/>
      <c r="D42" s="112">
        <v>1.8</v>
      </c>
      <c r="E42" s="111">
        <v>1.8</v>
      </c>
      <c r="F42" s="83"/>
      <c r="G42" s="84"/>
      <c r="H42" s="83"/>
      <c r="I42" s="137"/>
      <c r="J42" s="224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</row>
    <row r="43" spans="1:113" s="26" customFormat="1" ht="17.25" customHeight="1">
      <c r="A43" s="254"/>
      <c r="B43" s="81" t="s">
        <v>19</v>
      </c>
      <c r="C43" s="147"/>
      <c r="D43" s="112">
        <v>0.5</v>
      </c>
      <c r="E43" s="111">
        <v>0.5</v>
      </c>
      <c r="F43" s="83"/>
      <c r="G43" s="84"/>
      <c r="H43" s="83"/>
      <c r="I43" s="137"/>
      <c r="J43" s="224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</row>
    <row r="44" spans="1:113" s="26" customFormat="1" ht="17.25" customHeight="1">
      <c r="A44" s="254"/>
      <c r="B44" s="81" t="s">
        <v>17</v>
      </c>
      <c r="C44" s="147"/>
      <c r="D44" s="112">
        <v>114</v>
      </c>
      <c r="E44" s="111">
        <v>114</v>
      </c>
      <c r="F44" s="83"/>
      <c r="G44" s="84"/>
      <c r="H44" s="83"/>
      <c r="I44" s="137"/>
      <c r="J44" s="224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</row>
    <row r="45" spans="1:113" s="35" customFormat="1" ht="30">
      <c r="A45" s="254" t="s">
        <v>375</v>
      </c>
      <c r="B45" s="81"/>
      <c r="C45" s="82">
        <v>50</v>
      </c>
      <c r="D45" s="82"/>
      <c r="E45" s="87"/>
      <c r="F45" s="82">
        <v>3.87</v>
      </c>
      <c r="G45" s="87">
        <v>5</v>
      </c>
      <c r="H45" s="82">
        <v>3.13</v>
      </c>
      <c r="I45" s="87">
        <v>73</v>
      </c>
      <c r="J45" s="224" t="s">
        <v>389</v>
      </c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</row>
    <row r="46" spans="1:113" s="35" customFormat="1">
      <c r="A46" s="254"/>
      <c r="B46" s="81" t="s">
        <v>182</v>
      </c>
      <c r="C46" s="82"/>
      <c r="D46" s="82">
        <v>34.299999999999997</v>
      </c>
      <c r="E46" s="87">
        <v>34.299999999999997</v>
      </c>
      <c r="F46" s="82"/>
      <c r="G46" s="87"/>
      <c r="H46" s="82"/>
      <c r="I46" s="87"/>
      <c r="J46" s="224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</row>
    <row r="47" spans="1:113" s="35" customFormat="1">
      <c r="A47" s="254"/>
      <c r="B47" s="81" t="s">
        <v>38</v>
      </c>
      <c r="C47" s="82"/>
      <c r="D47" s="82">
        <v>4</v>
      </c>
      <c r="E47" s="87">
        <v>4</v>
      </c>
      <c r="F47" s="82"/>
      <c r="G47" s="87"/>
      <c r="H47" s="82"/>
      <c r="I47" s="87"/>
      <c r="J47" s="224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</row>
    <row r="48" spans="1:113" s="35" customFormat="1">
      <c r="A48" s="254"/>
      <c r="B48" s="81" t="s">
        <v>17</v>
      </c>
      <c r="C48" s="82"/>
      <c r="D48" s="82">
        <v>4</v>
      </c>
      <c r="E48" s="87">
        <v>4</v>
      </c>
      <c r="F48" s="82"/>
      <c r="G48" s="87"/>
      <c r="H48" s="82"/>
      <c r="I48" s="87"/>
      <c r="J48" s="224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</row>
    <row r="49" spans="1:94" s="35" customFormat="1">
      <c r="A49" s="254"/>
      <c r="B49" s="81" t="s">
        <v>33</v>
      </c>
      <c r="C49" s="82"/>
      <c r="D49" s="82">
        <v>10.199999999999999</v>
      </c>
      <c r="E49" s="87">
        <v>8.6</v>
      </c>
      <c r="F49" s="82"/>
      <c r="G49" s="87"/>
      <c r="H49" s="82"/>
      <c r="I49" s="87"/>
      <c r="J49" s="224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</row>
    <row r="50" spans="1:94" s="35" customFormat="1">
      <c r="A50" s="254"/>
      <c r="B50" s="81" t="s">
        <v>96</v>
      </c>
      <c r="C50" s="82"/>
      <c r="D50" s="82">
        <v>2</v>
      </c>
      <c r="E50" s="87">
        <v>2</v>
      </c>
      <c r="F50" s="82"/>
      <c r="G50" s="87"/>
      <c r="H50" s="82"/>
      <c r="I50" s="87"/>
      <c r="J50" s="224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</row>
    <row r="51" spans="1:94" s="35" customFormat="1">
      <c r="A51" s="254"/>
      <c r="B51" s="81" t="s">
        <v>19</v>
      </c>
      <c r="C51" s="82"/>
      <c r="D51" s="82">
        <v>0.3</v>
      </c>
      <c r="E51" s="87">
        <v>0.3</v>
      </c>
      <c r="F51" s="82"/>
      <c r="G51" s="87"/>
      <c r="H51" s="82"/>
      <c r="I51" s="87"/>
      <c r="J51" s="224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</row>
    <row r="52" spans="1:94" s="35" customFormat="1">
      <c r="A52" s="254"/>
      <c r="B52" s="81" t="s">
        <v>41</v>
      </c>
      <c r="C52" s="82"/>
      <c r="D52" s="82"/>
      <c r="E52" s="87">
        <v>53</v>
      </c>
      <c r="F52" s="82"/>
      <c r="G52" s="87"/>
      <c r="H52" s="82"/>
      <c r="I52" s="87"/>
      <c r="J52" s="224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</row>
    <row r="53" spans="1:94" s="35" customFormat="1">
      <c r="A53" s="254"/>
      <c r="B53" s="81" t="s">
        <v>34</v>
      </c>
      <c r="C53" s="82"/>
      <c r="D53" s="82">
        <v>1</v>
      </c>
      <c r="E53" s="87">
        <v>1</v>
      </c>
      <c r="F53" s="82"/>
      <c r="G53" s="87"/>
      <c r="H53" s="82"/>
      <c r="I53" s="87"/>
      <c r="J53" s="224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</row>
    <row r="54" spans="1:94" s="56" customFormat="1" ht="15.75">
      <c r="A54" s="254" t="s">
        <v>250</v>
      </c>
      <c r="B54" s="81"/>
      <c r="C54" s="82" t="s">
        <v>404</v>
      </c>
      <c r="D54" s="84"/>
      <c r="E54" s="84"/>
      <c r="F54" s="84">
        <v>5.5</v>
      </c>
      <c r="G54" s="84">
        <v>5</v>
      </c>
      <c r="H54" s="84">
        <v>32</v>
      </c>
      <c r="I54" s="84">
        <v>195</v>
      </c>
      <c r="J54" s="224" t="s">
        <v>273</v>
      </c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</row>
    <row r="55" spans="1:94" s="56" customFormat="1" ht="15.75">
      <c r="A55" s="254"/>
      <c r="B55" s="81" t="s">
        <v>119</v>
      </c>
      <c r="C55" s="82"/>
      <c r="D55" s="83">
        <v>27.5</v>
      </c>
      <c r="E55" s="84">
        <v>27.5</v>
      </c>
      <c r="F55" s="83"/>
      <c r="G55" s="84"/>
      <c r="H55" s="83"/>
      <c r="I55" s="137"/>
      <c r="J55" s="224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</row>
    <row r="56" spans="1:94" s="56" customFormat="1" ht="15.75">
      <c r="A56" s="254"/>
      <c r="B56" s="81" t="s">
        <v>17</v>
      </c>
      <c r="C56" s="82"/>
      <c r="D56" s="83">
        <v>91.3</v>
      </c>
      <c r="E56" s="84">
        <v>91.3</v>
      </c>
      <c r="F56" s="83"/>
      <c r="G56" s="84"/>
      <c r="H56" s="83"/>
      <c r="I56" s="137"/>
      <c r="J56" s="224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</row>
    <row r="57" spans="1:94" s="56" customFormat="1" ht="15.75">
      <c r="A57" s="254"/>
      <c r="B57" s="81" t="s">
        <v>20</v>
      </c>
      <c r="C57" s="82"/>
      <c r="D57" s="83">
        <v>2.5</v>
      </c>
      <c r="E57" s="84">
        <v>2.5</v>
      </c>
      <c r="F57" s="83"/>
      <c r="G57" s="84"/>
      <c r="H57" s="83"/>
      <c r="I57" s="137"/>
      <c r="J57" s="224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</row>
    <row r="58" spans="1:94" s="56" customFormat="1" ht="15.75">
      <c r="A58" s="254"/>
      <c r="B58" s="81" t="s">
        <v>19</v>
      </c>
      <c r="C58" s="82"/>
      <c r="D58" s="83">
        <v>0.4</v>
      </c>
      <c r="E58" s="84">
        <v>0.4</v>
      </c>
      <c r="F58" s="83"/>
      <c r="G58" s="84"/>
      <c r="H58" s="83"/>
      <c r="I58" s="137"/>
      <c r="J58" s="224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</row>
    <row r="59" spans="1:94" s="55" customFormat="1" ht="15.75">
      <c r="A59" s="254" t="s">
        <v>342</v>
      </c>
      <c r="B59" s="81"/>
      <c r="C59" s="82">
        <v>150</v>
      </c>
      <c r="D59" s="83"/>
      <c r="E59" s="84"/>
      <c r="F59" s="137"/>
      <c r="G59" s="84"/>
      <c r="H59" s="83">
        <v>8.34</v>
      </c>
      <c r="I59" s="137">
        <v>33.340000000000003</v>
      </c>
      <c r="J59" s="224" t="s">
        <v>347</v>
      </c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70"/>
      <c r="CM59" s="70"/>
      <c r="CN59" s="70"/>
      <c r="CO59" s="70"/>
      <c r="CP59" s="70"/>
    </row>
    <row r="60" spans="1:94" s="55" customFormat="1" ht="15.75">
      <c r="A60" s="254"/>
      <c r="B60" s="81" t="s">
        <v>70</v>
      </c>
      <c r="C60" s="82"/>
      <c r="D60" s="83">
        <v>17.5</v>
      </c>
      <c r="E60" s="84">
        <v>17.5</v>
      </c>
      <c r="F60" s="137"/>
      <c r="G60" s="84"/>
      <c r="H60" s="83"/>
      <c r="I60" s="137"/>
      <c r="J60" s="224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</row>
    <row r="61" spans="1:94" s="55" customFormat="1" ht="15.75">
      <c r="A61" s="254"/>
      <c r="B61" s="81" t="s">
        <v>18</v>
      </c>
      <c r="C61" s="82"/>
      <c r="D61" s="83">
        <v>4</v>
      </c>
      <c r="E61" s="84">
        <v>4</v>
      </c>
      <c r="F61" s="137"/>
      <c r="G61" s="84"/>
      <c r="H61" s="83"/>
      <c r="I61" s="137"/>
      <c r="J61" s="224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  <c r="CI61" s="70"/>
      <c r="CJ61" s="70"/>
      <c r="CK61" s="70"/>
      <c r="CL61" s="70"/>
      <c r="CM61" s="70"/>
      <c r="CN61" s="70"/>
      <c r="CO61" s="70"/>
      <c r="CP61" s="70"/>
    </row>
    <row r="62" spans="1:94" s="55" customFormat="1" ht="15.75">
      <c r="A62" s="254"/>
      <c r="B62" s="81" t="s">
        <v>52</v>
      </c>
      <c r="C62" s="82"/>
      <c r="D62" s="84">
        <v>150</v>
      </c>
      <c r="E62" s="84">
        <v>150</v>
      </c>
      <c r="F62" s="84"/>
      <c r="G62" s="84"/>
      <c r="H62" s="84"/>
      <c r="I62" s="84"/>
      <c r="J62" s="224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  <c r="CK62" s="70"/>
      <c r="CL62" s="70"/>
      <c r="CM62" s="70"/>
      <c r="CN62" s="70"/>
      <c r="CO62" s="70"/>
      <c r="CP62" s="70"/>
    </row>
    <row r="63" spans="1:94" ht="15.75" thickBot="1">
      <c r="A63" s="254" t="s">
        <v>46</v>
      </c>
      <c r="C63" s="82">
        <v>30</v>
      </c>
      <c r="D63" s="82">
        <v>30</v>
      </c>
      <c r="E63" s="87">
        <v>30</v>
      </c>
      <c r="F63" s="82">
        <v>1.5</v>
      </c>
      <c r="G63" s="87">
        <v>0.3</v>
      </c>
      <c r="H63" s="82">
        <v>14.3</v>
      </c>
      <c r="I63" s="87">
        <v>66</v>
      </c>
      <c r="J63" s="224"/>
    </row>
    <row r="64" spans="1:94" ht="15.75" thickBot="1">
      <c r="A64" s="255" t="s">
        <v>26</v>
      </c>
      <c r="B64" s="150"/>
      <c r="C64" s="133">
        <v>532.5</v>
      </c>
      <c r="D64" s="278"/>
      <c r="E64" s="151"/>
      <c r="F64" s="134">
        <f>SUM(F30:F63)</f>
        <v>14.29</v>
      </c>
      <c r="G64" s="134">
        <f t="shared" ref="G64:I64" si="0">SUM(G30:G63)</f>
        <v>16.12</v>
      </c>
      <c r="H64" s="134">
        <f t="shared" si="0"/>
        <v>71.81</v>
      </c>
      <c r="I64" s="134">
        <f t="shared" si="0"/>
        <v>492.34000000000003</v>
      </c>
      <c r="J64" s="252"/>
    </row>
    <row r="65" spans="1:177">
      <c r="A65" s="254"/>
      <c r="B65" s="81" t="s">
        <v>47</v>
      </c>
      <c r="C65" s="82"/>
      <c r="D65" s="82"/>
      <c r="E65" s="87"/>
      <c r="F65" s="137"/>
      <c r="G65" s="84"/>
      <c r="H65" s="139"/>
      <c r="J65" s="224"/>
    </row>
    <row r="66" spans="1:177" ht="30">
      <c r="A66" s="254" t="s">
        <v>84</v>
      </c>
      <c r="C66" s="82">
        <v>40</v>
      </c>
      <c r="D66" s="83"/>
      <c r="E66" s="84"/>
      <c r="F66" s="84">
        <v>3.6</v>
      </c>
      <c r="G66" s="83">
        <v>4</v>
      </c>
      <c r="H66" s="84">
        <v>29</v>
      </c>
      <c r="I66" s="83">
        <v>167</v>
      </c>
      <c r="J66" s="224" t="s">
        <v>326</v>
      </c>
    </row>
    <row r="67" spans="1:177">
      <c r="A67" s="254"/>
      <c r="B67" s="81" t="s">
        <v>43</v>
      </c>
      <c r="C67" s="82"/>
      <c r="D67" s="83">
        <v>27</v>
      </c>
      <c r="E67" s="84">
        <v>27</v>
      </c>
      <c r="F67" s="84"/>
      <c r="H67" s="84"/>
      <c r="J67" s="224"/>
    </row>
    <row r="68" spans="1:177" ht="19.5" customHeight="1">
      <c r="A68" s="254"/>
      <c r="B68" s="81" t="s">
        <v>18</v>
      </c>
      <c r="C68" s="82"/>
      <c r="D68" s="83">
        <v>5.6</v>
      </c>
      <c r="E68" s="84">
        <v>5.6</v>
      </c>
      <c r="F68" s="84"/>
      <c r="G68" s="84"/>
      <c r="H68" s="84"/>
      <c r="I68" s="137"/>
      <c r="J68" s="224"/>
    </row>
    <row r="69" spans="1:177" ht="15.75" customHeight="1">
      <c r="A69" s="254"/>
      <c r="B69" s="81" t="s">
        <v>52</v>
      </c>
      <c r="C69" s="82"/>
      <c r="D69" s="83">
        <v>11.2</v>
      </c>
      <c r="E69" s="84">
        <v>11.2</v>
      </c>
      <c r="F69" s="84"/>
      <c r="H69" s="84"/>
      <c r="J69" s="224"/>
    </row>
    <row r="70" spans="1:177">
      <c r="A70" s="254"/>
      <c r="B70" s="81" t="s">
        <v>34</v>
      </c>
      <c r="C70" s="82"/>
      <c r="D70" s="83">
        <v>5.6</v>
      </c>
      <c r="E70" s="84">
        <v>5.6</v>
      </c>
      <c r="F70" s="84"/>
      <c r="H70" s="84"/>
      <c r="J70" s="224"/>
    </row>
    <row r="71" spans="1:177">
      <c r="A71" s="254"/>
      <c r="B71" s="81" t="s">
        <v>85</v>
      </c>
      <c r="C71" s="82"/>
      <c r="D71" s="83">
        <v>0.16</v>
      </c>
      <c r="E71" s="84">
        <v>0.16</v>
      </c>
      <c r="F71" s="84"/>
      <c r="H71" s="84"/>
      <c r="J71" s="224"/>
    </row>
    <row r="72" spans="1:177">
      <c r="A72" s="254"/>
      <c r="B72" s="81" t="s">
        <v>19</v>
      </c>
      <c r="C72" s="82"/>
      <c r="D72" s="83">
        <v>0.2</v>
      </c>
      <c r="E72" s="84">
        <v>0.2</v>
      </c>
      <c r="F72" s="84"/>
      <c r="H72" s="84"/>
      <c r="J72" s="224"/>
    </row>
    <row r="73" spans="1:177">
      <c r="A73" s="254"/>
      <c r="B73" s="81" t="s">
        <v>51</v>
      </c>
      <c r="C73" s="82"/>
      <c r="D73" s="83">
        <v>0.8</v>
      </c>
      <c r="E73" s="137">
        <v>0.8</v>
      </c>
      <c r="F73" s="84" t="s">
        <v>1</v>
      </c>
      <c r="H73" s="84"/>
      <c r="J73" s="224"/>
    </row>
    <row r="74" spans="1:177">
      <c r="A74" s="254"/>
      <c r="B74" s="81" t="s">
        <v>79</v>
      </c>
      <c r="C74" s="82"/>
      <c r="D74" s="83"/>
      <c r="E74" s="137">
        <v>48.4</v>
      </c>
      <c r="F74" s="84"/>
      <c r="H74" s="84"/>
      <c r="J74" s="224"/>
    </row>
    <row r="75" spans="1:177">
      <c r="A75" s="254"/>
      <c r="B75" s="81" t="s">
        <v>34</v>
      </c>
      <c r="C75" s="82"/>
      <c r="D75" s="83">
        <v>0.1</v>
      </c>
      <c r="E75" s="137">
        <v>0.1</v>
      </c>
      <c r="F75" s="84"/>
      <c r="H75" s="84"/>
      <c r="J75" s="224"/>
    </row>
    <row r="76" spans="1:177">
      <c r="A76" s="254" t="s">
        <v>82</v>
      </c>
      <c r="C76" s="91">
        <v>100</v>
      </c>
      <c r="D76" s="196"/>
      <c r="E76" s="91"/>
      <c r="F76" s="146">
        <v>3</v>
      </c>
      <c r="G76" s="146">
        <v>2.5</v>
      </c>
      <c r="H76" s="146">
        <v>4.5</v>
      </c>
      <c r="I76" s="146">
        <v>54.3</v>
      </c>
      <c r="J76" s="224" t="s">
        <v>158</v>
      </c>
    </row>
    <row r="77" spans="1:177">
      <c r="A77" s="254"/>
      <c r="B77" s="81" t="s">
        <v>83</v>
      </c>
      <c r="C77" s="91"/>
      <c r="D77" s="196">
        <v>103.5</v>
      </c>
      <c r="E77" s="91">
        <v>100</v>
      </c>
      <c r="F77" s="146"/>
      <c r="G77" s="120"/>
      <c r="H77" s="146"/>
      <c r="I77" s="120"/>
      <c r="J77" s="224"/>
    </row>
    <row r="78" spans="1:177" s="35" customFormat="1">
      <c r="A78" s="254" t="s">
        <v>305</v>
      </c>
      <c r="B78" s="81"/>
      <c r="C78" s="82" t="s">
        <v>376</v>
      </c>
      <c r="D78" s="83"/>
      <c r="E78" s="84"/>
      <c r="F78" s="83">
        <v>4.5</v>
      </c>
      <c r="G78" s="84">
        <v>7.6</v>
      </c>
      <c r="H78" s="83">
        <v>13</v>
      </c>
      <c r="I78" s="137">
        <v>138</v>
      </c>
      <c r="J78" s="224" t="s">
        <v>321</v>
      </c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</row>
    <row r="79" spans="1:177" s="35" customFormat="1">
      <c r="A79" s="254"/>
      <c r="B79" s="81" t="s">
        <v>202</v>
      </c>
      <c r="C79" s="82"/>
      <c r="D79" s="83">
        <v>43.08</v>
      </c>
      <c r="E79" s="84">
        <v>28</v>
      </c>
      <c r="F79" s="83"/>
      <c r="G79" s="84"/>
      <c r="H79" s="83"/>
      <c r="I79" s="137"/>
      <c r="J79" s="224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</row>
    <row r="80" spans="1:177" s="35" customFormat="1">
      <c r="A80" s="254"/>
      <c r="B80" s="81" t="s">
        <v>30</v>
      </c>
      <c r="C80" s="82"/>
      <c r="D80" s="83">
        <v>97.49</v>
      </c>
      <c r="E80" s="84">
        <v>73.3</v>
      </c>
      <c r="F80" s="83"/>
      <c r="G80" s="84"/>
      <c r="H80" s="83"/>
      <c r="I80" s="137"/>
      <c r="J80" s="224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</row>
    <row r="81" spans="1:177" s="35" customFormat="1">
      <c r="A81" s="254"/>
      <c r="B81" s="81" t="s">
        <v>32</v>
      </c>
      <c r="C81" s="82"/>
      <c r="D81" s="83">
        <v>12.4</v>
      </c>
      <c r="E81" s="84">
        <v>9.33</v>
      </c>
      <c r="F81" s="83"/>
      <c r="G81" s="84"/>
      <c r="H81" s="83"/>
      <c r="I81" s="137"/>
      <c r="J81" s="224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</row>
    <row r="82" spans="1:177" s="35" customFormat="1">
      <c r="A82" s="254"/>
      <c r="B82" s="81" t="s">
        <v>19</v>
      </c>
      <c r="C82" s="82"/>
      <c r="D82" s="83">
        <v>0.4</v>
      </c>
      <c r="E82" s="84">
        <v>0.4</v>
      </c>
      <c r="F82" s="83"/>
      <c r="G82" s="84"/>
      <c r="H82" s="83"/>
      <c r="I82" s="84"/>
      <c r="J82" s="224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</row>
    <row r="83" spans="1:177" s="35" customFormat="1">
      <c r="A83" s="254"/>
      <c r="B83" s="81" t="s">
        <v>52</v>
      </c>
      <c r="C83" s="82"/>
      <c r="D83" s="83">
        <v>26.7</v>
      </c>
      <c r="E83" s="84">
        <v>26.7</v>
      </c>
      <c r="F83" s="83"/>
      <c r="G83" s="84"/>
      <c r="H83" s="83"/>
      <c r="I83" s="84"/>
      <c r="J83" s="224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</row>
    <row r="84" spans="1:177" s="35" customFormat="1">
      <c r="A84" s="254"/>
      <c r="B84" s="81" t="s">
        <v>34</v>
      </c>
      <c r="C84" s="82"/>
      <c r="D84" s="83">
        <v>3</v>
      </c>
      <c r="E84" s="84">
        <v>3</v>
      </c>
      <c r="F84" s="83"/>
      <c r="G84" s="84"/>
      <c r="H84" s="83"/>
      <c r="I84" s="84"/>
      <c r="J84" s="224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</row>
    <row r="85" spans="1:177" s="35" customFormat="1">
      <c r="A85" s="254"/>
      <c r="B85" s="81" t="s">
        <v>43</v>
      </c>
      <c r="C85" s="82"/>
      <c r="D85" s="83">
        <v>1.7</v>
      </c>
      <c r="E85" s="84">
        <v>1.7</v>
      </c>
      <c r="F85" s="83"/>
      <c r="G85" s="84"/>
      <c r="H85" s="83"/>
      <c r="I85" s="84"/>
      <c r="J85" s="224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</row>
    <row r="86" spans="1:177" s="35" customFormat="1">
      <c r="A86" s="254"/>
      <c r="B86" s="81" t="s">
        <v>50</v>
      </c>
      <c r="C86" s="82"/>
      <c r="D86" s="83">
        <v>0.3</v>
      </c>
      <c r="E86" s="84">
        <v>0.3</v>
      </c>
      <c r="F86" s="83"/>
      <c r="G86" s="84"/>
      <c r="H86" s="83"/>
      <c r="I86" s="84"/>
      <c r="J86" s="224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7"/>
      <c r="FP86" s="27"/>
      <c r="FQ86" s="27"/>
      <c r="FR86" s="27"/>
      <c r="FS86" s="27"/>
      <c r="FT86" s="27"/>
      <c r="FU86" s="27"/>
    </row>
    <row r="87" spans="1:177" s="26" customFormat="1">
      <c r="A87" s="254" t="s">
        <v>324</v>
      </c>
      <c r="B87" s="81"/>
      <c r="C87" s="82">
        <v>150</v>
      </c>
      <c r="D87" s="198"/>
      <c r="E87" s="82"/>
      <c r="F87" s="137">
        <v>0.5</v>
      </c>
      <c r="G87" s="84">
        <v>2.5000000000000001E-2</v>
      </c>
      <c r="H87" s="83">
        <v>12.5</v>
      </c>
      <c r="I87" s="84">
        <v>52.1</v>
      </c>
      <c r="J87" s="224" t="s">
        <v>325</v>
      </c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</row>
    <row r="88" spans="1:177" s="26" customFormat="1">
      <c r="A88" s="254"/>
      <c r="B88" s="81" t="s">
        <v>286</v>
      </c>
      <c r="C88" s="147"/>
      <c r="D88" s="198">
        <v>12.75</v>
      </c>
      <c r="E88" s="82">
        <v>12.5</v>
      </c>
      <c r="F88" s="137"/>
      <c r="G88" s="84"/>
      <c r="H88" s="83"/>
      <c r="I88" s="84"/>
      <c r="J88" s="224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</row>
    <row r="89" spans="1:177" s="26" customFormat="1">
      <c r="A89" s="254"/>
      <c r="B89" s="81" t="s">
        <v>18</v>
      </c>
      <c r="C89" s="147"/>
      <c r="D89" s="198">
        <v>4</v>
      </c>
      <c r="E89" s="82">
        <v>4</v>
      </c>
      <c r="F89" s="137"/>
      <c r="G89" s="84"/>
      <c r="H89" s="83"/>
      <c r="I89" s="84"/>
      <c r="J89" s="224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</row>
    <row r="90" spans="1:177" s="26" customFormat="1">
      <c r="A90" s="254"/>
      <c r="B90" s="81" t="s">
        <v>17</v>
      </c>
      <c r="C90" s="147"/>
      <c r="D90" s="198">
        <v>150</v>
      </c>
      <c r="E90" s="82">
        <v>150</v>
      </c>
      <c r="F90" s="137"/>
      <c r="G90" s="84"/>
      <c r="H90" s="83"/>
      <c r="I90" s="84"/>
      <c r="J90" s="224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</row>
    <row r="91" spans="1:177" s="28" customFormat="1" ht="15.75" thickBot="1">
      <c r="A91" s="254" t="s">
        <v>38</v>
      </c>
      <c r="B91" s="81"/>
      <c r="C91" s="82">
        <v>20</v>
      </c>
      <c r="D91" s="198">
        <v>20</v>
      </c>
      <c r="E91" s="82">
        <v>20</v>
      </c>
      <c r="F91" s="111">
        <v>1.6</v>
      </c>
      <c r="G91" s="112">
        <v>0.2</v>
      </c>
      <c r="H91" s="195">
        <v>9.8000000000000007</v>
      </c>
      <c r="I91" s="256">
        <v>47</v>
      </c>
      <c r="J91" s="224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8"/>
      <c r="BP91" s="78"/>
      <c r="BQ91" s="78"/>
      <c r="BR91" s="78"/>
      <c r="BS91" s="78"/>
      <c r="BT91" s="78"/>
      <c r="BU91" s="78"/>
      <c r="BV91" s="78"/>
      <c r="BW91" s="78"/>
      <c r="BX91" s="78"/>
      <c r="BY91" s="78"/>
      <c r="BZ91" s="78"/>
      <c r="CA91" s="78"/>
      <c r="CB91" s="78"/>
      <c r="CC91" s="78"/>
      <c r="CD91" s="78"/>
      <c r="CE91" s="78"/>
      <c r="CF91" s="78"/>
      <c r="CG91" s="78"/>
      <c r="CH91" s="78"/>
      <c r="CI91" s="78"/>
      <c r="CJ91" s="78"/>
      <c r="CK91" s="78"/>
      <c r="CL91" s="78"/>
      <c r="CM91" s="78"/>
      <c r="CN91" s="78"/>
      <c r="CO91" s="78"/>
      <c r="CP91" s="78"/>
    </row>
    <row r="92" spans="1:177" ht="15.75" thickBot="1">
      <c r="A92" s="257" t="s">
        <v>26</v>
      </c>
      <c r="B92" s="175"/>
      <c r="C92" s="203">
        <v>430</v>
      </c>
      <c r="D92" s="177"/>
      <c r="E92" s="176"/>
      <c r="F92" s="178">
        <f>SUM(F66:F91)</f>
        <v>13.2</v>
      </c>
      <c r="G92" s="178">
        <f t="shared" ref="G92:I92" si="1">SUM(G66:G91)</f>
        <v>14.324999999999999</v>
      </c>
      <c r="H92" s="178">
        <f t="shared" si="1"/>
        <v>68.8</v>
      </c>
      <c r="I92" s="178">
        <f t="shared" si="1"/>
        <v>458.40000000000003</v>
      </c>
      <c r="J92" s="252"/>
    </row>
    <row r="93" spans="1:177" ht="15.75" thickBot="1">
      <c r="A93" s="255" t="s">
        <v>60</v>
      </c>
      <c r="B93" s="150"/>
      <c r="C93" s="181">
        <f>C24+C27+C64+C92</f>
        <v>1434.5</v>
      </c>
      <c r="D93" s="180"/>
      <c r="E93" s="133"/>
      <c r="F93" s="181">
        <f>F24+F27+F64+F92</f>
        <v>37.539999999999992</v>
      </c>
      <c r="G93" s="181">
        <f>G24+G27+G64+G92</f>
        <v>42.655000000000001</v>
      </c>
      <c r="H93" s="181">
        <f>H24+H27+H64+H92</f>
        <v>189.43</v>
      </c>
      <c r="I93" s="181">
        <f>I24+I27+I64+I92</f>
        <v>1295.8400000000001</v>
      </c>
      <c r="J93" s="245"/>
    </row>
    <row r="94" spans="1:177">
      <c r="C94" s="279"/>
      <c r="D94" s="262"/>
      <c r="E94" s="280"/>
      <c r="J94" s="263"/>
    </row>
    <row r="95" spans="1:177" ht="15.75" thickBot="1">
      <c r="A95" s="240" t="s">
        <v>61</v>
      </c>
      <c r="C95" s="164"/>
      <c r="D95" s="81"/>
      <c r="J95" s="258"/>
    </row>
    <row r="96" spans="1:177" ht="21" customHeight="1">
      <c r="A96" s="503" t="s">
        <v>234</v>
      </c>
      <c r="B96" s="504"/>
      <c r="C96" s="496" t="s">
        <v>230</v>
      </c>
      <c r="D96" s="122" t="s">
        <v>3</v>
      </c>
      <c r="E96" s="123" t="s">
        <v>3</v>
      </c>
      <c r="F96" s="471" t="s">
        <v>231</v>
      </c>
      <c r="G96" s="472"/>
      <c r="H96" s="473"/>
      <c r="I96" s="122" t="s">
        <v>4</v>
      </c>
      <c r="J96" s="245" t="s">
        <v>232</v>
      </c>
    </row>
    <row r="97" spans="1:177" ht="15.75" thickBot="1">
      <c r="A97" s="499" t="s">
        <v>233</v>
      </c>
      <c r="B97" s="500"/>
      <c r="C97" s="497"/>
      <c r="D97" s="127" t="s">
        <v>5</v>
      </c>
      <c r="E97" s="128" t="s">
        <v>5</v>
      </c>
      <c r="F97" s="129"/>
      <c r="G97" s="130"/>
      <c r="H97" s="131"/>
      <c r="I97" s="127" t="s">
        <v>6</v>
      </c>
      <c r="J97" s="224"/>
    </row>
    <row r="98" spans="1:177" ht="26.25" customHeight="1" thickBot="1">
      <c r="A98" s="501"/>
      <c r="B98" s="502"/>
      <c r="C98" s="498"/>
      <c r="D98" s="133" t="s">
        <v>7</v>
      </c>
      <c r="E98" s="133" t="s">
        <v>8</v>
      </c>
      <c r="F98" s="133" t="s">
        <v>9</v>
      </c>
      <c r="G98" s="133" t="s">
        <v>10</v>
      </c>
      <c r="H98" s="134" t="s">
        <v>11</v>
      </c>
      <c r="I98" s="134" t="s">
        <v>12</v>
      </c>
      <c r="J98" s="252"/>
    </row>
    <row r="99" spans="1:177" ht="34.5" customHeight="1">
      <c r="A99" s="253"/>
      <c r="B99" s="154" t="s">
        <v>13</v>
      </c>
      <c r="C99" s="155"/>
      <c r="D99" s="155"/>
      <c r="E99" s="125"/>
      <c r="F99" s="122"/>
      <c r="G99" s="123"/>
      <c r="H99" s="123"/>
      <c r="I99" s="122"/>
      <c r="J99" s="245"/>
    </row>
    <row r="100" spans="1:177" s="26" customFormat="1" ht="30">
      <c r="A100" s="254" t="s">
        <v>100</v>
      </c>
      <c r="B100" s="81"/>
      <c r="C100" s="82" t="s">
        <v>251</v>
      </c>
      <c r="D100" s="86"/>
      <c r="E100" s="82"/>
      <c r="F100" s="137">
        <v>3.9</v>
      </c>
      <c r="G100" s="84">
        <v>4.3499999999999996</v>
      </c>
      <c r="H100" s="84">
        <v>19</v>
      </c>
      <c r="I100" s="137">
        <v>131</v>
      </c>
      <c r="J100" s="224" t="s">
        <v>188</v>
      </c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</row>
    <row r="101" spans="1:177" s="26" customFormat="1">
      <c r="A101" s="254"/>
      <c r="B101" s="81" t="s">
        <v>68</v>
      </c>
      <c r="C101" s="82"/>
      <c r="D101" s="86">
        <v>11</v>
      </c>
      <c r="E101" s="82">
        <v>11</v>
      </c>
      <c r="F101" s="84"/>
      <c r="G101" s="84"/>
      <c r="H101" s="84"/>
      <c r="I101" s="137"/>
      <c r="J101" s="224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</row>
    <row r="102" spans="1:177" s="26" customFormat="1">
      <c r="A102" s="254"/>
      <c r="B102" s="81" t="s">
        <v>101</v>
      </c>
      <c r="C102" s="82"/>
      <c r="D102" s="86">
        <v>8</v>
      </c>
      <c r="E102" s="82">
        <v>8</v>
      </c>
      <c r="F102" s="84"/>
      <c r="G102" s="83"/>
      <c r="H102" s="84"/>
      <c r="I102" s="83"/>
      <c r="J102" s="224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</row>
    <row r="103" spans="1:177" s="26" customFormat="1">
      <c r="A103" s="254"/>
      <c r="B103" s="81" t="s">
        <v>16</v>
      </c>
      <c r="C103" s="82"/>
      <c r="D103" s="86">
        <v>65</v>
      </c>
      <c r="E103" s="82">
        <v>65</v>
      </c>
      <c r="F103" s="84"/>
      <c r="G103" s="83"/>
      <c r="H103" s="84"/>
      <c r="I103" s="83"/>
      <c r="J103" s="224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</row>
    <row r="104" spans="1:177" s="26" customFormat="1">
      <c r="A104" s="254"/>
      <c r="B104" s="81" t="s">
        <v>17</v>
      </c>
      <c r="C104" s="82"/>
      <c r="D104" s="86">
        <v>65</v>
      </c>
      <c r="E104" s="82">
        <v>65</v>
      </c>
      <c r="F104" s="84"/>
      <c r="G104" s="83"/>
      <c r="H104" s="84"/>
      <c r="I104" s="83"/>
      <c r="J104" s="224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</row>
    <row r="105" spans="1:177" s="26" customFormat="1">
      <c r="A105" s="254"/>
      <c r="B105" s="81" t="s">
        <v>18</v>
      </c>
      <c r="C105" s="82"/>
      <c r="D105" s="86">
        <v>0.75</v>
      </c>
      <c r="E105" s="82">
        <v>0.75</v>
      </c>
      <c r="F105" s="84"/>
      <c r="G105" s="83"/>
      <c r="H105" s="84"/>
      <c r="I105" s="83"/>
      <c r="J105" s="224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</row>
    <row r="106" spans="1:177" s="26" customFormat="1">
      <c r="A106" s="254"/>
      <c r="B106" s="81" t="s">
        <v>19</v>
      </c>
      <c r="C106" s="82"/>
      <c r="D106" s="86">
        <v>0.5</v>
      </c>
      <c r="E106" s="82">
        <v>0.5</v>
      </c>
      <c r="F106" s="84"/>
      <c r="G106" s="83"/>
      <c r="H106" s="84"/>
      <c r="I106" s="83"/>
      <c r="J106" s="224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</row>
    <row r="107" spans="1:177" s="26" customFormat="1">
      <c r="A107" s="254"/>
      <c r="B107" s="81" t="s">
        <v>20</v>
      </c>
      <c r="C107" s="82"/>
      <c r="D107" s="86">
        <v>3</v>
      </c>
      <c r="E107" s="82">
        <v>3</v>
      </c>
      <c r="F107" s="84"/>
      <c r="G107" s="83"/>
      <c r="H107" s="84"/>
      <c r="I107" s="83"/>
      <c r="J107" s="224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</row>
    <row r="108" spans="1:177" s="26" customFormat="1" ht="30">
      <c r="A108" s="254" t="s">
        <v>63</v>
      </c>
      <c r="B108" s="81"/>
      <c r="C108" s="82">
        <v>160</v>
      </c>
      <c r="D108" s="136"/>
      <c r="E108" s="132"/>
      <c r="F108" s="137">
        <v>2.15</v>
      </c>
      <c r="G108" s="84">
        <v>2.29</v>
      </c>
      <c r="H108" s="84">
        <v>12.09</v>
      </c>
      <c r="I108" s="137">
        <v>65.16</v>
      </c>
      <c r="J108" s="224" t="s">
        <v>329</v>
      </c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</row>
    <row r="109" spans="1:177" s="26" customFormat="1">
      <c r="A109" s="254"/>
      <c r="B109" s="81" t="s">
        <v>64</v>
      </c>
      <c r="C109" s="82"/>
      <c r="D109" s="86">
        <v>1.3</v>
      </c>
      <c r="E109" s="82">
        <v>1.3</v>
      </c>
      <c r="F109" s="137"/>
      <c r="G109" s="84"/>
      <c r="H109" s="84"/>
      <c r="I109" s="137"/>
      <c r="J109" s="224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</row>
    <row r="110" spans="1:177" s="26" customFormat="1">
      <c r="A110" s="240"/>
      <c r="B110" s="81" t="s">
        <v>18</v>
      </c>
      <c r="C110" s="82"/>
      <c r="D110" s="86">
        <v>7</v>
      </c>
      <c r="E110" s="82">
        <v>7</v>
      </c>
      <c r="F110" s="137"/>
      <c r="G110" s="84"/>
      <c r="H110" s="84"/>
      <c r="I110" s="137"/>
      <c r="J110" s="224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</row>
    <row r="111" spans="1:177" s="26" customFormat="1">
      <c r="A111" s="126"/>
      <c r="B111" s="81" t="s">
        <v>16</v>
      </c>
      <c r="C111" s="82"/>
      <c r="D111" s="86">
        <v>80</v>
      </c>
      <c r="E111" s="82">
        <v>80</v>
      </c>
      <c r="F111" s="137"/>
      <c r="G111" s="84"/>
      <c r="H111" s="84"/>
      <c r="I111" s="137"/>
      <c r="J111" s="224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</row>
    <row r="112" spans="1:177" s="26" customFormat="1">
      <c r="A112" s="126"/>
      <c r="B112" s="81" t="s">
        <v>52</v>
      </c>
      <c r="C112" s="82"/>
      <c r="D112" s="86">
        <v>90</v>
      </c>
      <c r="E112" s="82">
        <v>90</v>
      </c>
      <c r="F112" s="137"/>
      <c r="G112" s="84"/>
      <c r="H112" s="83"/>
      <c r="I112" s="137"/>
      <c r="J112" s="224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</row>
    <row r="113" spans="1:177" s="26" customFormat="1">
      <c r="A113" s="254" t="s">
        <v>160</v>
      </c>
      <c r="B113" s="81"/>
      <c r="C113" s="147" t="s">
        <v>320</v>
      </c>
      <c r="D113" s="136"/>
      <c r="E113" s="132"/>
      <c r="F113" s="137">
        <v>3.5</v>
      </c>
      <c r="G113" s="84">
        <v>5.95</v>
      </c>
      <c r="H113" s="83">
        <v>12.9</v>
      </c>
      <c r="I113" s="137">
        <v>119.6</v>
      </c>
      <c r="J113" s="224" t="s">
        <v>161</v>
      </c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</row>
    <row r="114" spans="1:177" s="26" customFormat="1">
      <c r="A114" s="254"/>
      <c r="B114" s="81" t="s">
        <v>25</v>
      </c>
      <c r="C114" s="82"/>
      <c r="D114" s="86">
        <v>25</v>
      </c>
      <c r="E114" s="82">
        <v>25</v>
      </c>
      <c r="F114" s="137"/>
      <c r="G114" s="84"/>
      <c r="H114" s="84"/>
      <c r="I114" s="137"/>
      <c r="J114" s="224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</row>
    <row r="115" spans="1:177" s="26" customFormat="1">
      <c r="A115" s="254"/>
      <c r="B115" s="81" t="s">
        <v>66</v>
      </c>
      <c r="C115" s="82"/>
      <c r="D115" s="86">
        <v>5.0999999999999996</v>
      </c>
      <c r="E115" s="82">
        <v>5</v>
      </c>
      <c r="F115" s="137"/>
      <c r="G115" s="84"/>
      <c r="H115" s="84"/>
      <c r="I115" s="137"/>
      <c r="J115" s="224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</row>
    <row r="116" spans="1:177" s="26" customFormat="1" ht="15.75" thickBot="1">
      <c r="A116" s="254"/>
      <c r="B116" s="81" t="s">
        <v>20</v>
      </c>
      <c r="C116" s="82"/>
      <c r="D116" s="86">
        <v>3</v>
      </c>
      <c r="E116" s="82">
        <v>3</v>
      </c>
      <c r="F116" s="137" t="s">
        <v>1</v>
      </c>
      <c r="G116" s="84"/>
      <c r="H116" s="84"/>
      <c r="I116" s="137"/>
      <c r="J116" s="224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</row>
    <row r="117" spans="1:177" ht="15.75" thickBot="1">
      <c r="A117" s="255" t="s">
        <v>26</v>
      </c>
      <c r="B117" s="150"/>
      <c r="C117" s="151">
        <v>346</v>
      </c>
      <c r="D117" s="278"/>
      <c r="E117" s="151"/>
      <c r="F117" s="134">
        <f>SUM(F99:F116)</f>
        <v>9.5500000000000007</v>
      </c>
      <c r="G117" s="134">
        <v>12.33</v>
      </c>
      <c r="H117" s="134">
        <f>SUM(H99:H116)</f>
        <v>43.99</v>
      </c>
      <c r="I117" s="134">
        <f>SUM(I99:I116)</f>
        <v>315.76</v>
      </c>
      <c r="J117" s="252"/>
    </row>
    <row r="118" spans="1:177" s="26" customFormat="1">
      <c r="A118" s="159" t="s">
        <v>385</v>
      </c>
      <c r="B118" s="160"/>
      <c r="C118" s="190">
        <v>125</v>
      </c>
      <c r="D118" s="281">
        <v>125</v>
      </c>
      <c r="E118" s="190">
        <v>125</v>
      </c>
      <c r="F118" s="193">
        <v>13</v>
      </c>
      <c r="G118" s="192"/>
      <c r="H118" s="191"/>
      <c r="I118" s="192">
        <v>55</v>
      </c>
      <c r="J118" s="22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</row>
    <row r="119" spans="1:177" s="26" customFormat="1" ht="15.75" thickBot="1">
      <c r="A119" s="159"/>
      <c r="B119" s="160"/>
      <c r="C119" s="190"/>
      <c r="D119" s="281"/>
      <c r="E119" s="190"/>
      <c r="F119" s="193"/>
      <c r="G119" s="192"/>
      <c r="H119" s="219"/>
      <c r="I119" s="192"/>
      <c r="J119" s="22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</row>
    <row r="120" spans="1:177" ht="15.75" thickBot="1">
      <c r="A120" s="255" t="s">
        <v>26</v>
      </c>
      <c r="B120" s="150"/>
      <c r="C120" s="151">
        <v>85</v>
      </c>
      <c r="D120" s="214"/>
      <c r="E120" s="135"/>
      <c r="F120" s="133">
        <f>SUM(F118)</f>
        <v>13</v>
      </c>
      <c r="G120" s="133">
        <f>SUM(G118)</f>
        <v>0</v>
      </c>
      <c r="H120" s="133">
        <f>SUM(H118)</f>
        <v>0</v>
      </c>
      <c r="I120" s="133">
        <f>SUM(I118)</f>
        <v>55</v>
      </c>
      <c r="J120" s="252"/>
    </row>
    <row r="121" spans="1:177" ht="15.75" thickBot="1">
      <c r="A121" s="253"/>
      <c r="B121" s="154"/>
      <c r="C121" s="155">
        <v>471</v>
      </c>
      <c r="D121" s="213"/>
      <c r="E121" s="125"/>
      <c r="F121" s="122">
        <f>F117+F120</f>
        <v>22.55</v>
      </c>
      <c r="G121" s="122">
        <f>G117+G120</f>
        <v>12.33</v>
      </c>
      <c r="H121" s="122">
        <f>H117+H120</f>
        <v>43.99</v>
      </c>
      <c r="I121" s="122">
        <f>I117+I120</f>
        <v>370.76</v>
      </c>
      <c r="J121" s="245"/>
    </row>
    <row r="122" spans="1:177">
      <c r="A122" s="253"/>
      <c r="B122" s="154" t="s">
        <v>28</v>
      </c>
      <c r="C122" s="259"/>
      <c r="D122" s="155"/>
      <c r="E122" s="282"/>
      <c r="F122" s="122"/>
      <c r="G122" s="122"/>
      <c r="H122" s="123"/>
      <c r="I122" s="122"/>
      <c r="J122" s="245"/>
    </row>
    <row r="123" spans="1:177" s="26" customFormat="1">
      <c r="A123" s="159" t="s">
        <v>430</v>
      </c>
      <c r="B123" s="189"/>
      <c r="C123" s="190">
        <v>30</v>
      </c>
      <c r="D123" s="191"/>
      <c r="E123" s="192"/>
      <c r="F123" s="191">
        <v>0.36</v>
      </c>
      <c r="G123" s="192">
        <v>1.5</v>
      </c>
      <c r="H123" s="191">
        <v>2.52</v>
      </c>
      <c r="I123" s="193">
        <v>25</v>
      </c>
      <c r="J123" s="194" t="s">
        <v>431</v>
      </c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</row>
    <row r="124" spans="1:177" s="26" customFormat="1">
      <c r="A124" s="159"/>
      <c r="B124" s="189" t="s">
        <v>29</v>
      </c>
      <c r="C124" s="190"/>
      <c r="D124" s="191">
        <v>38.76</v>
      </c>
      <c r="E124" s="192">
        <v>28.5</v>
      </c>
      <c r="F124" s="191"/>
      <c r="G124" s="192"/>
      <c r="H124" s="191"/>
      <c r="I124" s="193"/>
      <c r="J124" s="194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</row>
    <row r="125" spans="1:177" s="26" customFormat="1">
      <c r="A125" s="159"/>
      <c r="B125" s="189" t="s">
        <v>34</v>
      </c>
      <c r="C125" s="190"/>
      <c r="D125" s="191">
        <v>1.5</v>
      </c>
      <c r="E125" s="192">
        <v>1.5</v>
      </c>
      <c r="F125" s="191"/>
      <c r="G125" s="192"/>
      <c r="H125" s="191"/>
      <c r="I125" s="193"/>
      <c r="J125" s="194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</row>
    <row r="126" spans="1:177" ht="30.75" customHeight="1">
      <c r="A126" s="254" t="s">
        <v>228</v>
      </c>
      <c r="C126" s="82" t="s">
        <v>208</v>
      </c>
      <c r="D126" s="83"/>
      <c r="E126" s="84"/>
      <c r="F126" s="137">
        <v>4.7</v>
      </c>
      <c r="G126" s="84">
        <v>3.9</v>
      </c>
      <c r="H126" s="83">
        <v>23</v>
      </c>
      <c r="I126" s="137">
        <v>146</v>
      </c>
      <c r="J126" s="224" t="s">
        <v>217</v>
      </c>
    </row>
    <row r="127" spans="1:177" s="26" customFormat="1">
      <c r="A127" s="254"/>
      <c r="B127" s="81" t="s">
        <v>142</v>
      </c>
      <c r="C127" s="147"/>
      <c r="D127" s="82">
        <v>11.4</v>
      </c>
      <c r="E127" s="87">
        <v>11.4</v>
      </c>
      <c r="F127" s="137"/>
      <c r="G127" s="137"/>
      <c r="H127" s="137"/>
      <c r="I127" s="137"/>
      <c r="J127" s="224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</row>
    <row r="128" spans="1:177" s="26" customFormat="1">
      <c r="A128" s="254"/>
      <c r="B128" s="81" t="s">
        <v>33</v>
      </c>
      <c r="C128" s="147"/>
      <c r="D128" s="82">
        <v>1.19</v>
      </c>
      <c r="E128" s="87">
        <v>1</v>
      </c>
      <c r="F128" s="84"/>
      <c r="G128" s="84"/>
      <c r="H128" s="83"/>
      <c r="I128" s="84"/>
      <c r="J128" s="224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</row>
    <row r="129" spans="1:113" s="26" customFormat="1">
      <c r="A129" s="254"/>
      <c r="B129" s="81" t="s">
        <v>51</v>
      </c>
      <c r="C129" s="147"/>
      <c r="D129" s="82">
        <v>1</v>
      </c>
      <c r="E129" s="87">
        <v>1</v>
      </c>
      <c r="F129" s="84"/>
      <c r="G129" s="84"/>
      <c r="H129" s="83"/>
      <c r="I129" s="84"/>
      <c r="J129" s="224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</row>
    <row r="130" spans="1:113" s="26" customFormat="1">
      <c r="A130" s="254"/>
      <c r="B130" s="81" t="s">
        <v>181</v>
      </c>
      <c r="C130" s="147"/>
      <c r="D130" s="82">
        <v>1.1399999999999999</v>
      </c>
      <c r="E130" s="87">
        <v>1.1399999999999999</v>
      </c>
      <c r="F130" s="84"/>
      <c r="G130" s="84"/>
      <c r="H130" s="83"/>
      <c r="I130" s="84"/>
      <c r="J130" s="224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</row>
    <row r="131" spans="1:113" s="26" customFormat="1">
      <c r="A131" s="254"/>
      <c r="B131" s="81" t="s">
        <v>79</v>
      </c>
      <c r="C131" s="147"/>
      <c r="D131" s="147"/>
      <c r="E131" s="87">
        <v>13.4</v>
      </c>
      <c r="F131" s="84"/>
      <c r="G131" s="84"/>
      <c r="H131" s="83"/>
      <c r="I131" s="84"/>
      <c r="J131" s="224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</row>
    <row r="132" spans="1:113">
      <c r="A132" s="254"/>
      <c r="B132" s="81" t="s">
        <v>42</v>
      </c>
      <c r="C132" s="82"/>
      <c r="D132" s="83">
        <v>15</v>
      </c>
      <c r="E132" s="84">
        <v>12</v>
      </c>
      <c r="F132" s="137"/>
      <c r="G132" s="137"/>
      <c r="H132" s="137"/>
      <c r="I132" s="137"/>
      <c r="J132" s="224"/>
    </row>
    <row r="133" spans="1:113">
      <c r="A133" s="254"/>
      <c r="B133" s="81" t="s">
        <v>30</v>
      </c>
      <c r="C133" s="82"/>
      <c r="D133" s="83">
        <v>39.9</v>
      </c>
      <c r="E133" s="84">
        <v>30</v>
      </c>
      <c r="F133" s="137"/>
      <c r="G133" s="84"/>
      <c r="I133" s="137"/>
      <c r="J133" s="224"/>
    </row>
    <row r="134" spans="1:113" s="43" customFormat="1">
      <c r="A134" s="254"/>
      <c r="B134" s="81" t="s">
        <v>32</v>
      </c>
      <c r="C134" s="82"/>
      <c r="D134" s="83">
        <v>7.98</v>
      </c>
      <c r="E134" s="84">
        <v>6</v>
      </c>
      <c r="F134" s="137"/>
      <c r="G134" s="84"/>
      <c r="H134" s="83"/>
      <c r="I134" s="137"/>
      <c r="J134" s="224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</row>
    <row r="135" spans="1:113" s="26" customFormat="1">
      <c r="A135" s="254"/>
      <c r="B135" s="81" t="s">
        <v>33</v>
      </c>
      <c r="C135" s="82"/>
      <c r="D135" s="83">
        <v>7.14</v>
      </c>
      <c r="E135" s="84">
        <v>6</v>
      </c>
      <c r="F135" s="137"/>
      <c r="G135" s="84"/>
      <c r="H135" s="83"/>
      <c r="I135" s="137"/>
      <c r="J135" s="224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</row>
    <row r="136" spans="1:113" s="43" customFormat="1">
      <c r="A136" s="254"/>
      <c r="B136" s="81" t="s">
        <v>34</v>
      </c>
      <c r="C136" s="82"/>
      <c r="D136" s="83">
        <v>2</v>
      </c>
      <c r="E136" s="84">
        <v>2</v>
      </c>
      <c r="F136" s="137"/>
      <c r="G136" s="84"/>
      <c r="H136" s="83"/>
      <c r="I136" s="137"/>
      <c r="J136" s="224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</row>
    <row r="137" spans="1:113" s="43" customFormat="1">
      <c r="A137" s="254"/>
      <c r="B137" s="81" t="s">
        <v>19</v>
      </c>
      <c r="C137" s="82"/>
      <c r="D137" s="83">
        <v>0.5</v>
      </c>
      <c r="E137" s="84">
        <v>0.5</v>
      </c>
      <c r="F137" s="137"/>
      <c r="G137" s="84"/>
      <c r="H137" s="83"/>
      <c r="I137" s="137"/>
      <c r="J137" s="224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</row>
    <row r="138" spans="1:113" s="43" customFormat="1">
      <c r="A138" s="254"/>
      <c r="B138" s="81" t="s">
        <v>117</v>
      </c>
      <c r="C138" s="82"/>
      <c r="D138" s="83">
        <v>114</v>
      </c>
      <c r="E138" s="84">
        <v>114</v>
      </c>
      <c r="F138" s="137"/>
      <c r="G138" s="84"/>
      <c r="H138" s="83"/>
      <c r="I138" s="137"/>
      <c r="J138" s="224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</row>
    <row r="139" spans="1:113" s="43" customFormat="1">
      <c r="A139" s="254"/>
      <c r="B139" s="81" t="s">
        <v>36</v>
      </c>
      <c r="C139" s="82"/>
      <c r="D139" s="83">
        <v>5</v>
      </c>
      <c r="E139" s="84">
        <v>5</v>
      </c>
      <c r="F139" s="137"/>
      <c r="G139" s="84"/>
      <c r="H139" s="83"/>
      <c r="I139" s="137"/>
      <c r="J139" s="224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</row>
    <row r="140" spans="1:113" s="26" customFormat="1">
      <c r="A140" s="254" t="s">
        <v>367</v>
      </c>
      <c r="B140" s="81"/>
      <c r="C140" s="82">
        <v>50</v>
      </c>
      <c r="D140" s="82"/>
      <c r="E140" s="82"/>
      <c r="F140" s="137">
        <v>4.4000000000000004</v>
      </c>
      <c r="G140" s="84">
        <v>8.3000000000000007</v>
      </c>
      <c r="H140" s="83">
        <v>2</v>
      </c>
      <c r="I140" s="84">
        <v>100</v>
      </c>
      <c r="J140" s="224" t="s">
        <v>393</v>
      </c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</row>
    <row r="141" spans="1:113" s="26" customFormat="1">
      <c r="A141" s="254"/>
      <c r="B141" s="81" t="s">
        <v>81</v>
      </c>
      <c r="C141" s="147"/>
      <c r="D141" s="297">
        <v>56</v>
      </c>
      <c r="E141" s="298">
        <v>36.4</v>
      </c>
      <c r="F141" s="137"/>
      <c r="G141" s="137"/>
      <c r="H141" s="137"/>
      <c r="I141" s="137"/>
      <c r="J141" s="224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1"/>
      <c r="CG141" s="71"/>
      <c r="CH141" s="71"/>
      <c r="CI141" s="71"/>
      <c r="CJ141" s="71"/>
      <c r="CK141" s="71"/>
      <c r="CL141" s="71"/>
      <c r="CM141" s="71"/>
      <c r="CN141" s="71"/>
      <c r="CO141" s="71"/>
      <c r="CP141" s="71"/>
    </row>
    <row r="142" spans="1:113" s="26" customFormat="1">
      <c r="A142" s="254"/>
      <c r="B142" s="81" t="s">
        <v>38</v>
      </c>
      <c r="C142" s="147"/>
      <c r="D142" s="297">
        <v>9</v>
      </c>
      <c r="E142" s="297">
        <v>9</v>
      </c>
      <c r="F142" s="137"/>
      <c r="G142" s="84"/>
      <c r="H142" s="83"/>
      <c r="I142" s="84"/>
      <c r="J142" s="224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71"/>
      <c r="CB142" s="71"/>
      <c r="CC142" s="71"/>
      <c r="CD142" s="71"/>
      <c r="CE142" s="71"/>
      <c r="CF142" s="71"/>
      <c r="CG142" s="71"/>
      <c r="CH142" s="71"/>
      <c r="CI142" s="71"/>
      <c r="CJ142" s="71"/>
      <c r="CK142" s="71"/>
      <c r="CL142" s="71"/>
      <c r="CM142" s="71"/>
      <c r="CN142" s="71"/>
      <c r="CO142" s="71"/>
      <c r="CP142" s="71"/>
    </row>
    <row r="143" spans="1:113" s="26" customFormat="1">
      <c r="A143" s="254"/>
      <c r="B143" s="81" t="s">
        <v>17</v>
      </c>
      <c r="C143" s="147"/>
      <c r="D143" s="82">
        <v>13</v>
      </c>
      <c r="E143" s="111">
        <v>13</v>
      </c>
      <c r="F143" s="137"/>
      <c r="G143" s="84"/>
      <c r="H143" s="83"/>
      <c r="I143" s="84"/>
      <c r="J143" s="224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1"/>
      <c r="CH143" s="71"/>
      <c r="CI143" s="71"/>
      <c r="CJ143" s="71"/>
      <c r="CK143" s="71"/>
      <c r="CL143" s="71"/>
      <c r="CM143" s="71"/>
      <c r="CN143" s="71"/>
      <c r="CO143" s="71"/>
      <c r="CP143" s="71"/>
    </row>
    <row r="144" spans="1:113" s="26" customFormat="1">
      <c r="A144" s="254"/>
      <c r="B144" s="81" t="s">
        <v>97</v>
      </c>
      <c r="C144" s="147"/>
      <c r="D144" s="82">
        <v>5</v>
      </c>
      <c r="E144" s="111">
        <v>5</v>
      </c>
      <c r="F144" s="137"/>
      <c r="G144" s="84"/>
      <c r="H144" s="83"/>
      <c r="I144" s="84"/>
      <c r="J144" s="224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</row>
    <row r="145" spans="1:177" s="26" customFormat="1">
      <c r="A145" s="240"/>
      <c r="B145" s="81" t="s">
        <v>41</v>
      </c>
      <c r="C145" s="237"/>
      <c r="D145" s="86"/>
      <c r="E145" s="111">
        <v>62.5</v>
      </c>
      <c r="F145" s="83"/>
      <c r="G145" s="137"/>
      <c r="H145" s="137"/>
      <c r="I145" s="137"/>
      <c r="J145" s="224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1"/>
      <c r="CG145" s="71"/>
      <c r="CH145" s="71"/>
      <c r="CI145" s="71"/>
      <c r="CJ145" s="71"/>
      <c r="CK145" s="71"/>
      <c r="CL145" s="71"/>
      <c r="CM145" s="71"/>
      <c r="CN145" s="71"/>
      <c r="CO145" s="71"/>
      <c r="CP145" s="71"/>
    </row>
    <row r="146" spans="1:177" s="26" customFormat="1">
      <c r="A146" s="240"/>
      <c r="B146" s="81" t="s">
        <v>34</v>
      </c>
      <c r="C146" s="237"/>
      <c r="D146" s="86">
        <v>0.6</v>
      </c>
      <c r="E146" s="195">
        <v>0.6</v>
      </c>
      <c r="F146" s="137"/>
      <c r="G146" s="137"/>
      <c r="H146" s="137"/>
      <c r="I146" s="137"/>
      <c r="J146" s="224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</row>
    <row r="147" spans="1:177" s="31" customFormat="1" ht="27" customHeight="1">
      <c r="A147" s="254" t="s">
        <v>88</v>
      </c>
      <c r="B147" s="81"/>
      <c r="C147" s="82">
        <v>110</v>
      </c>
      <c r="D147" s="83"/>
      <c r="E147" s="84"/>
      <c r="F147" s="83">
        <v>3.13</v>
      </c>
      <c r="G147" s="84">
        <v>3.76</v>
      </c>
      <c r="H147" s="83">
        <v>13.03</v>
      </c>
      <c r="I147" s="137">
        <v>131.15</v>
      </c>
      <c r="J147" s="224" t="s">
        <v>215</v>
      </c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72"/>
      <c r="BY147" s="72"/>
      <c r="BZ147" s="72"/>
      <c r="CA147" s="72"/>
      <c r="CB147" s="72"/>
      <c r="CC147" s="72"/>
      <c r="CD147" s="72"/>
      <c r="CE147" s="72"/>
      <c r="CF147" s="72"/>
      <c r="CG147" s="72"/>
      <c r="CH147" s="72"/>
      <c r="CI147" s="72"/>
      <c r="CJ147" s="72"/>
      <c r="CK147" s="72"/>
      <c r="CL147" s="72"/>
      <c r="CM147" s="72"/>
      <c r="CN147" s="72"/>
      <c r="CO147" s="72"/>
      <c r="CP147" s="72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7"/>
      <c r="FT147" s="27"/>
      <c r="FU147" s="27"/>
    </row>
    <row r="148" spans="1:177" s="31" customFormat="1" ht="15" customHeight="1">
      <c r="A148" s="254"/>
      <c r="B148" s="81" t="s">
        <v>30</v>
      </c>
      <c r="C148" s="82"/>
      <c r="D148" s="83">
        <v>125.6</v>
      </c>
      <c r="E148" s="84">
        <v>94.43</v>
      </c>
      <c r="F148" s="83"/>
      <c r="G148" s="84"/>
      <c r="H148" s="83"/>
      <c r="I148" s="137"/>
      <c r="J148" s="224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  <c r="BH148" s="72"/>
      <c r="BI148" s="72"/>
      <c r="BJ148" s="72"/>
      <c r="BK148" s="72"/>
      <c r="BL148" s="72"/>
      <c r="BM148" s="72"/>
      <c r="BN148" s="72"/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2"/>
      <c r="CC148" s="72"/>
      <c r="CD148" s="72"/>
      <c r="CE148" s="72"/>
      <c r="CF148" s="72"/>
      <c r="CG148" s="72"/>
      <c r="CH148" s="72"/>
      <c r="CI148" s="72"/>
      <c r="CJ148" s="72"/>
      <c r="CK148" s="72"/>
      <c r="CL148" s="72"/>
      <c r="CM148" s="72"/>
      <c r="CN148" s="72"/>
      <c r="CO148" s="72"/>
      <c r="CP148" s="72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7"/>
      <c r="FT148" s="27"/>
      <c r="FU148" s="27"/>
    </row>
    <row r="149" spans="1:177" s="31" customFormat="1" ht="15" customHeight="1">
      <c r="A149" s="254"/>
      <c r="B149" s="81" t="s">
        <v>16</v>
      </c>
      <c r="C149" s="82"/>
      <c r="D149" s="83">
        <v>17.38</v>
      </c>
      <c r="E149" s="84">
        <v>16.5</v>
      </c>
      <c r="F149" s="83"/>
      <c r="G149" s="84"/>
      <c r="H149" s="83"/>
      <c r="I149" s="137"/>
      <c r="J149" s="224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/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2"/>
      <c r="CE149" s="72"/>
      <c r="CF149" s="72"/>
      <c r="CG149" s="72"/>
      <c r="CH149" s="72"/>
      <c r="CI149" s="72"/>
      <c r="CJ149" s="72"/>
      <c r="CK149" s="72"/>
      <c r="CL149" s="72"/>
      <c r="CM149" s="72"/>
      <c r="CN149" s="72"/>
      <c r="CO149" s="72"/>
      <c r="CP149" s="72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  <c r="EI149" s="27"/>
      <c r="EJ149" s="27"/>
      <c r="EK149" s="27"/>
      <c r="EL149" s="27"/>
      <c r="EM149" s="27"/>
      <c r="EN149" s="27"/>
      <c r="EO149" s="27"/>
      <c r="EP149" s="27"/>
      <c r="EQ149" s="27"/>
      <c r="ER149" s="27"/>
      <c r="ES149" s="27"/>
      <c r="ET149" s="27"/>
      <c r="EU149" s="27"/>
      <c r="EV149" s="27"/>
      <c r="EW149" s="27"/>
      <c r="EX149" s="27"/>
      <c r="EY149" s="27"/>
      <c r="EZ149" s="27"/>
      <c r="FA149" s="27"/>
      <c r="FB149" s="27"/>
      <c r="FC149" s="27"/>
      <c r="FD149" s="27"/>
      <c r="FE149" s="27"/>
      <c r="FF149" s="27"/>
      <c r="FG149" s="27"/>
      <c r="FH149" s="27"/>
      <c r="FI149" s="27"/>
      <c r="FJ149" s="27"/>
      <c r="FK149" s="27"/>
      <c r="FL149" s="27"/>
      <c r="FM149" s="27"/>
      <c r="FN149" s="27"/>
      <c r="FO149" s="27"/>
      <c r="FP149" s="27"/>
      <c r="FQ149" s="27"/>
      <c r="FR149" s="27"/>
      <c r="FS149" s="27"/>
      <c r="FT149" s="27"/>
      <c r="FU149" s="27"/>
    </row>
    <row r="150" spans="1:177" s="31" customFormat="1" ht="15" customHeight="1">
      <c r="A150" s="254"/>
      <c r="B150" s="81" t="s">
        <v>20</v>
      </c>
      <c r="C150" s="82"/>
      <c r="D150" s="83">
        <v>3</v>
      </c>
      <c r="E150" s="84">
        <v>3</v>
      </c>
      <c r="F150" s="83"/>
      <c r="G150" s="84"/>
      <c r="H150" s="83"/>
      <c r="I150" s="137"/>
      <c r="J150" s="224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72"/>
      <c r="CH150" s="72"/>
      <c r="CI150" s="72"/>
      <c r="CJ150" s="72"/>
      <c r="CK150" s="72"/>
      <c r="CL150" s="72"/>
      <c r="CM150" s="72"/>
      <c r="CN150" s="72"/>
      <c r="CO150" s="72"/>
      <c r="CP150" s="72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7"/>
      <c r="EK150" s="27"/>
      <c r="EL150" s="27"/>
      <c r="EM150" s="27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  <c r="FD150" s="27"/>
      <c r="FE150" s="27"/>
      <c r="FF150" s="27"/>
      <c r="FG150" s="27"/>
      <c r="FH150" s="27"/>
      <c r="FI150" s="27"/>
      <c r="FJ150" s="27"/>
      <c r="FK150" s="27"/>
      <c r="FL150" s="27"/>
      <c r="FM150" s="27"/>
      <c r="FN150" s="27"/>
      <c r="FO150" s="27"/>
      <c r="FP150" s="27"/>
      <c r="FQ150" s="27"/>
      <c r="FR150" s="27"/>
      <c r="FS150" s="27"/>
      <c r="FT150" s="27"/>
      <c r="FU150" s="27"/>
    </row>
    <row r="151" spans="1:177" s="31" customFormat="1" ht="15.75" customHeight="1">
      <c r="A151" s="254"/>
      <c r="B151" s="81" t="s">
        <v>19</v>
      </c>
      <c r="C151" s="82"/>
      <c r="D151" s="83">
        <v>0.9</v>
      </c>
      <c r="E151" s="84">
        <v>0.9</v>
      </c>
      <c r="F151" s="83"/>
      <c r="G151" s="84"/>
      <c r="H151" s="83"/>
      <c r="I151" s="137"/>
      <c r="J151" s="224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2"/>
      <c r="CE151" s="72"/>
      <c r="CF151" s="72"/>
      <c r="CG151" s="72"/>
      <c r="CH151" s="72"/>
      <c r="CI151" s="72"/>
      <c r="CJ151" s="72"/>
      <c r="CK151" s="72"/>
      <c r="CL151" s="72"/>
      <c r="CM151" s="72"/>
      <c r="CN151" s="72"/>
      <c r="CO151" s="72"/>
      <c r="CP151" s="72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7"/>
      <c r="DY151" s="27"/>
      <c r="DZ151" s="27"/>
      <c r="EA151" s="27"/>
      <c r="EB151" s="27"/>
      <c r="EC151" s="27"/>
      <c r="ED151" s="27"/>
      <c r="EE151" s="27"/>
      <c r="EF151" s="27"/>
      <c r="EG151" s="27"/>
      <c r="EH151" s="27"/>
      <c r="EI151" s="27"/>
      <c r="EJ151" s="27"/>
      <c r="EK151" s="27"/>
      <c r="EL151" s="27"/>
      <c r="EM151" s="27"/>
      <c r="EN151" s="27"/>
      <c r="EO151" s="27"/>
      <c r="EP151" s="27"/>
      <c r="EQ151" s="27"/>
      <c r="ER151" s="27"/>
      <c r="ES151" s="27"/>
      <c r="ET151" s="27"/>
      <c r="EU151" s="27"/>
      <c r="EV151" s="27"/>
      <c r="EW151" s="27"/>
      <c r="EX151" s="27"/>
      <c r="EY151" s="27"/>
      <c r="EZ151" s="27"/>
      <c r="FA151" s="27"/>
      <c r="FB151" s="27"/>
      <c r="FC151" s="27"/>
      <c r="FD151" s="27"/>
      <c r="FE151" s="27"/>
      <c r="FF151" s="27"/>
      <c r="FG151" s="27"/>
      <c r="FH151" s="27"/>
      <c r="FI151" s="27"/>
      <c r="FJ151" s="27"/>
      <c r="FK151" s="27"/>
      <c r="FL151" s="27"/>
      <c r="FM151" s="27"/>
      <c r="FN151" s="27"/>
      <c r="FO151" s="27"/>
      <c r="FP151" s="27"/>
      <c r="FQ151" s="27"/>
      <c r="FR151" s="27"/>
      <c r="FS151" s="27"/>
      <c r="FT151" s="27"/>
      <c r="FU151" s="27"/>
    </row>
    <row r="152" spans="1:177" s="26" customFormat="1">
      <c r="A152" s="254" t="s">
        <v>426</v>
      </c>
      <c r="B152" s="81"/>
      <c r="C152" s="82">
        <v>150</v>
      </c>
      <c r="D152" s="198"/>
      <c r="E152" s="82"/>
      <c r="F152" s="137">
        <v>0.1</v>
      </c>
      <c r="G152" s="84">
        <v>0.1</v>
      </c>
      <c r="H152" s="83">
        <v>10.199999999999999</v>
      </c>
      <c r="I152" s="84">
        <v>42.1</v>
      </c>
      <c r="J152" s="224" t="s">
        <v>427</v>
      </c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</row>
    <row r="153" spans="1:177" s="26" customFormat="1">
      <c r="A153" s="254"/>
      <c r="B153" s="81" t="s">
        <v>86</v>
      </c>
      <c r="C153" s="147"/>
      <c r="D153" s="198">
        <v>34</v>
      </c>
      <c r="E153" s="82">
        <v>30</v>
      </c>
      <c r="F153" s="137"/>
      <c r="G153" s="84"/>
      <c r="H153" s="83"/>
      <c r="I153" s="84"/>
      <c r="J153" s="224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</row>
    <row r="154" spans="1:177" s="26" customFormat="1">
      <c r="A154" s="254"/>
      <c r="B154" s="81" t="s">
        <v>18</v>
      </c>
      <c r="C154" s="147"/>
      <c r="D154" s="198">
        <v>4</v>
      </c>
      <c r="E154" s="82">
        <v>4</v>
      </c>
      <c r="F154" s="137"/>
      <c r="G154" s="84"/>
      <c r="H154" s="83"/>
      <c r="I154" s="84"/>
      <c r="J154" s="224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</row>
    <row r="155" spans="1:177" s="26" customFormat="1">
      <c r="A155" s="254"/>
      <c r="B155" s="81" t="s">
        <v>17</v>
      </c>
      <c r="C155" s="147"/>
      <c r="D155" s="198">
        <v>130</v>
      </c>
      <c r="E155" s="82">
        <v>130</v>
      </c>
      <c r="F155" s="137"/>
      <c r="G155" s="84"/>
      <c r="H155" s="83"/>
      <c r="I155" s="84"/>
      <c r="J155" s="224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</row>
    <row r="156" spans="1:177" ht="15.75" thickBot="1">
      <c r="A156" s="254" t="s">
        <v>46</v>
      </c>
      <c r="C156" s="82">
        <v>30</v>
      </c>
      <c r="D156" s="82">
        <v>30</v>
      </c>
      <c r="E156" s="87">
        <v>30</v>
      </c>
      <c r="F156" s="82">
        <v>1.5</v>
      </c>
      <c r="G156" s="87">
        <v>0.3</v>
      </c>
      <c r="H156" s="82">
        <v>14.3</v>
      </c>
      <c r="I156" s="87">
        <v>66</v>
      </c>
      <c r="J156" s="224"/>
    </row>
    <row r="157" spans="1:177" ht="15.75" thickBot="1">
      <c r="A157" s="255" t="s">
        <v>26</v>
      </c>
      <c r="B157" s="150"/>
      <c r="C157" s="133">
        <v>535</v>
      </c>
      <c r="D157" s="214"/>
      <c r="E157" s="151"/>
      <c r="F157" s="134">
        <f>SUM(F123:F156)</f>
        <v>14.19</v>
      </c>
      <c r="G157" s="134">
        <f t="shared" ref="G157:I157" si="2">SUM(G123:G156)</f>
        <v>17.860000000000003</v>
      </c>
      <c r="H157" s="134">
        <f t="shared" si="2"/>
        <v>65.05</v>
      </c>
      <c r="I157" s="134">
        <f t="shared" si="2"/>
        <v>510.25</v>
      </c>
      <c r="J157" s="252"/>
    </row>
    <row r="158" spans="1:177">
      <c r="A158" s="254"/>
      <c r="B158" s="81" t="s">
        <v>47</v>
      </c>
      <c r="C158" s="147"/>
      <c r="D158" s="86"/>
      <c r="E158" s="82"/>
      <c r="F158" s="84"/>
      <c r="G158" s="84"/>
      <c r="H158" s="84"/>
      <c r="I158" s="137"/>
      <c r="J158" s="224"/>
    </row>
    <row r="159" spans="1:177" s="26" customFormat="1">
      <c r="A159" s="254" t="s">
        <v>71</v>
      </c>
      <c r="B159" s="81"/>
      <c r="C159" s="82">
        <v>10</v>
      </c>
      <c r="D159" s="137"/>
      <c r="E159" s="84"/>
      <c r="F159" s="84">
        <v>2.2000000000000002</v>
      </c>
      <c r="G159" s="83">
        <v>2.8</v>
      </c>
      <c r="H159" s="84">
        <v>20.5</v>
      </c>
      <c r="I159" s="83">
        <v>114</v>
      </c>
      <c r="J159" s="224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/>
      <c r="CF159" s="71"/>
      <c r="CG159" s="71"/>
      <c r="CH159" s="71"/>
      <c r="CI159" s="71"/>
      <c r="CJ159" s="71"/>
      <c r="CK159" s="71"/>
      <c r="CL159" s="71"/>
      <c r="CM159" s="71"/>
      <c r="CN159" s="71"/>
      <c r="CO159" s="71"/>
      <c r="CP159" s="71"/>
    </row>
    <row r="160" spans="1:177" s="26" customFormat="1">
      <c r="A160" s="254" t="s">
        <v>387</v>
      </c>
      <c r="B160" s="81"/>
      <c r="C160" s="82"/>
      <c r="D160" s="83">
        <v>10</v>
      </c>
      <c r="E160" s="84">
        <v>10</v>
      </c>
      <c r="F160" s="137"/>
      <c r="G160" s="83"/>
      <c r="H160" s="83"/>
      <c r="I160" s="83"/>
      <c r="J160" s="224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</row>
    <row r="161" spans="1:177" s="38" customFormat="1">
      <c r="A161" s="254" t="s">
        <v>261</v>
      </c>
      <c r="B161" s="81"/>
      <c r="C161" s="82">
        <v>100</v>
      </c>
      <c r="D161" s="83"/>
      <c r="E161" s="84"/>
      <c r="F161" s="83">
        <v>2.2999999999999998</v>
      </c>
      <c r="G161" s="84">
        <v>2.5</v>
      </c>
      <c r="H161" s="83">
        <v>3.6</v>
      </c>
      <c r="I161" s="84">
        <v>46</v>
      </c>
      <c r="J161" s="224" t="s">
        <v>262</v>
      </c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72"/>
      <c r="CB161" s="72"/>
      <c r="CC161" s="72"/>
      <c r="CD161" s="72"/>
      <c r="CE161" s="72"/>
      <c r="CF161" s="72"/>
      <c r="CG161" s="72"/>
      <c r="CH161" s="72"/>
      <c r="CI161" s="72"/>
      <c r="CJ161" s="72"/>
      <c r="CK161" s="72"/>
      <c r="CL161" s="72"/>
      <c r="CM161" s="72"/>
      <c r="CN161" s="72"/>
      <c r="CO161" s="72"/>
      <c r="CP161" s="72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  <c r="DB161" s="27"/>
      <c r="DC161" s="27"/>
      <c r="DD161" s="27"/>
      <c r="DE161" s="27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  <c r="EX161" s="27"/>
      <c r="EY161" s="27"/>
      <c r="EZ161" s="27"/>
      <c r="FA161" s="27"/>
      <c r="FB161" s="27"/>
      <c r="FC161" s="27"/>
      <c r="FD161" s="27"/>
      <c r="FE161" s="27"/>
      <c r="FF161" s="27"/>
      <c r="FG161" s="27"/>
      <c r="FH161" s="27"/>
      <c r="FI161" s="27"/>
      <c r="FJ161" s="27"/>
      <c r="FK161" s="27"/>
      <c r="FL161" s="27"/>
      <c r="FM161" s="27"/>
      <c r="FN161" s="27"/>
      <c r="FO161" s="27"/>
      <c r="FP161" s="27"/>
      <c r="FQ161" s="27"/>
      <c r="FR161" s="27"/>
      <c r="FS161" s="27"/>
      <c r="FT161" s="27"/>
      <c r="FU161" s="27"/>
    </row>
    <row r="162" spans="1:177" s="38" customFormat="1">
      <c r="A162" s="254"/>
      <c r="B162" s="81" t="s">
        <v>57</v>
      </c>
      <c r="C162" s="82"/>
      <c r="D162" s="83">
        <v>105.36</v>
      </c>
      <c r="E162" s="84">
        <v>100</v>
      </c>
      <c r="F162" s="137"/>
      <c r="G162" s="84"/>
      <c r="H162" s="83"/>
      <c r="I162" s="137"/>
      <c r="J162" s="224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/>
      <c r="CB162" s="72"/>
      <c r="CC162" s="72"/>
      <c r="CD162" s="72"/>
      <c r="CE162" s="72"/>
      <c r="CF162" s="72"/>
      <c r="CG162" s="72"/>
      <c r="CH162" s="72"/>
      <c r="CI162" s="72"/>
      <c r="CJ162" s="72"/>
      <c r="CK162" s="72"/>
      <c r="CL162" s="72"/>
      <c r="CM162" s="72"/>
      <c r="CN162" s="72"/>
      <c r="CO162" s="72"/>
      <c r="CP162" s="72"/>
      <c r="CQ162" s="27"/>
      <c r="CR162" s="27"/>
      <c r="CS162" s="27"/>
      <c r="CT162" s="27"/>
      <c r="CU162" s="27"/>
      <c r="CV162" s="27"/>
      <c r="CW162" s="27"/>
      <c r="CX162" s="27"/>
      <c r="CY162" s="27"/>
      <c r="CZ162" s="27"/>
      <c r="DA162" s="27"/>
      <c r="DB162" s="27"/>
      <c r="DC162" s="27"/>
      <c r="DD162" s="27"/>
      <c r="DE162" s="27"/>
      <c r="DF162" s="27"/>
      <c r="DG162" s="27"/>
      <c r="DH162" s="27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7"/>
      <c r="FF162" s="27"/>
      <c r="FG162" s="27"/>
      <c r="FH162" s="27"/>
      <c r="FI162" s="27"/>
      <c r="FJ162" s="27"/>
      <c r="FK162" s="27"/>
      <c r="FL162" s="27"/>
      <c r="FM162" s="27"/>
      <c r="FN162" s="27"/>
      <c r="FO162" s="27"/>
      <c r="FP162" s="27"/>
      <c r="FQ162" s="27"/>
      <c r="FR162" s="27"/>
      <c r="FS162" s="27"/>
      <c r="FT162" s="27"/>
      <c r="FU162" s="27"/>
    </row>
    <row r="163" spans="1:177" s="26" customFormat="1" ht="27" customHeight="1">
      <c r="A163" s="254" t="s">
        <v>405</v>
      </c>
      <c r="B163" s="81"/>
      <c r="C163" s="82" t="s">
        <v>377</v>
      </c>
      <c r="D163" s="83"/>
      <c r="E163" s="84"/>
      <c r="F163" s="120">
        <v>5.82</v>
      </c>
      <c r="G163" s="146">
        <v>8.1</v>
      </c>
      <c r="H163" s="120">
        <v>15.53</v>
      </c>
      <c r="I163" s="146">
        <v>158</v>
      </c>
      <c r="J163" s="224" t="s">
        <v>328</v>
      </c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</row>
    <row r="164" spans="1:177" s="26" customFormat="1">
      <c r="A164" s="254"/>
      <c r="B164" s="81" t="s">
        <v>73</v>
      </c>
      <c r="C164" s="82"/>
      <c r="D164" s="83">
        <v>72.28</v>
      </c>
      <c r="E164" s="84">
        <v>71.33</v>
      </c>
      <c r="F164" s="83"/>
      <c r="G164" s="84"/>
      <c r="H164" s="83"/>
      <c r="I164" s="137"/>
      <c r="J164" s="224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</row>
    <row r="165" spans="1:177" s="26" customFormat="1">
      <c r="A165" s="254"/>
      <c r="B165" s="81" t="s">
        <v>96</v>
      </c>
      <c r="C165" s="82"/>
      <c r="D165" s="83">
        <v>7.7</v>
      </c>
      <c r="E165" s="84">
        <v>7.7</v>
      </c>
      <c r="F165" s="83"/>
      <c r="G165" s="84"/>
      <c r="H165" s="83"/>
      <c r="I165" s="137"/>
      <c r="J165" s="224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</row>
    <row r="166" spans="1:177" s="26" customFormat="1">
      <c r="A166" s="254"/>
      <c r="B166" s="81" t="s">
        <v>51</v>
      </c>
      <c r="C166" s="82"/>
      <c r="D166" s="83">
        <v>4.7</v>
      </c>
      <c r="E166" s="84">
        <v>4.7</v>
      </c>
      <c r="F166" s="83"/>
      <c r="G166" s="84"/>
      <c r="H166" s="83"/>
      <c r="I166" s="137"/>
      <c r="J166" s="224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</row>
    <row r="167" spans="1:177" s="26" customFormat="1">
      <c r="A167" s="254"/>
      <c r="B167" s="81" t="s">
        <v>18</v>
      </c>
      <c r="C167" s="82"/>
      <c r="D167" s="83">
        <v>7.6</v>
      </c>
      <c r="E167" s="84">
        <v>7.6</v>
      </c>
      <c r="F167" s="83"/>
      <c r="G167" s="84"/>
      <c r="H167" s="83"/>
      <c r="I167" s="137"/>
      <c r="J167" s="224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</row>
    <row r="168" spans="1:177" s="26" customFormat="1">
      <c r="A168" s="254"/>
      <c r="B168" s="81" t="s">
        <v>16</v>
      </c>
      <c r="C168" s="82"/>
      <c r="D168" s="83">
        <v>14.2</v>
      </c>
      <c r="E168" s="84">
        <v>14.2</v>
      </c>
      <c r="F168" s="83"/>
      <c r="G168" s="84"/>
      <c r="H168" s="83"/>
      <c r="I168" s="137"/>
      <c r="J168" s="224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</row>
    <row r="169" spans="1:177" s="26" customFormat="1">
      <c r="A169" s="254"/>
      <c r="B169" s="81" t="s">
        <v>39</v>
      </c>
      <c r="C169" s="82"/>
      <c r="D169" s="83">
        <v>0.1</v>
      </c>
      <c r="E169" s="84">
        <v>0.1</v>
      </c>
      <c r="F169" s="83"/>
      <c r="G169" s="84"/>
      <c r="H169" s="83"/>
      <c r="I169" s="137"/>
      <c r="J169" s="224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</row>
    <row r="170" spans="1:177" s="26" customFormat="1">
      <c r="A170" s="254"/>
      <c r="B170" s="81" t="s">
        <v>36</v>
      </c>
      <c r="C170" s="82"/>
      <c r="D170" s="83">
        <v>9.5</v>
      </c>
      <c r="E170" s="84">
        <v>9.5</v>
      </c>
      <c r="F170" s="83"/>
      <c r="G170" s="84"/>
      <c r="H170" s="83"/>
      <c r="I170" s="137"/>
      <c r="J170" s="224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</row>
    <row r="171" spans="1:177" s="26" customFormat="1">
      <c r="A171" s="254"/>
      <c r="B171" s="81" t="s">
        <v>34</v>
      </c>
      <c r="C171" s="82"/>
      <c r="D171" s="83">
        <v>0.4</v>
      </c>
      <c r="E171" s="84">
        <v>0.4</v>
      </c>
      <c r="F171" s="83"/>
      <c r="G171" s="84"/>
      <c r="H171" s="83"/>
      <c r="I171" s="137"/>
      <c r="J171" s="224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</row>
    <row r="172" spans="1:177" s="26" customFormat="1">
      <c r="A172" s="254"/>
      <c r="B172" s="197" t="s">
        <v>327</v>
      </c>
      <c r="C172" s="82"/>
      <c r="D172" s="83">
        <v>10</v>
      </c>
      <c r="E172" s="84">
        <v>10</v>
      </c>
      <c r="F172" s="83"/>
      <c r="G172" s="84"/>
      <c r="H172" s="83"/>
      <c r="I172" s="137"/>
      <c r="J172" s="224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  <c r="CM172" s="71"/>
      <c r="CN172" s="71"/>
      <c r="CO172" s="71"/>
      <c r="CP172" s="71"/>
    </row>
    <row r="173" spans="1:177">
      <c r="A173" s="254" t="s">
        <v>74</v>
      </c>
      <c r="C173" s="147" t="s">
        <v>316</v>
      </c>
      <c r="D173" s="112"/>
      <c r="E173" s="111"/>
      <c r="F173" s="137">
        <v>0.09</v>
      </c>
      <c r="G173" s="84">
        <v>0.01</v>
      </c>
      <c r="H173" s="83">
        <v>8.5</v>
      </c>
      <c r="I173" s="137">
        <v>34.5</v>
      </c>
      <c r="J173" s="224" t="s">
        <v>163</v>
      </c>
    </row>
    <row r="174" spans="1:177">
      <c r="A174" s="254"/>
      <c r="B174" s="81" t="s">
        <v>59</v>
      </c>
      <c r="C174" s="147"/>
      <c r="D174" s="87">
        <v>0.3</v>
      </c>
      <c r="E174" s="82">
        <v>0.3</v>
      </c>
      <c r="F174" s="137"/>
      <c r="G174" s="84"/>
      <c r="I174" s="137"/>
      <c r="J174" s="224"/>
    </row>
    <row r="175" spans="1:177">
      <c r="A175" s="254"/>
      <c r="B175" s="81" t="s">
        <v>18</v>
      </c>
      <c r="C175" s="147"/>
      <c r="D175" s="87">
        <v>4</v>
      </c>
      <c r="E175" s="82">
        <v>4</v>
      </c>
      <c r="F175" s="137"/>
      <c r="G175" s="84"/>
      <c r="H175" s="137"/>
      <c r="I175" s="137"/>
      <c r="J175" s="224"/>
    </row>
    <row r="176" spans="1:177">
      <c r="A176" s="254"/>
      <c r="B176" s="81" t="s">
        <v>75</v>
      </c>
      <c r="C176" s="147"/>
      <c r="D176" s="198">
        <v>4.0999999999999996</v>
      </c>
      <c r="E176" s="82">
        <v>4</v>
      </c>
      <c r="F176" s="84"/>
      <c r="H176" s="84"/>
      <c r="J176" s="224"/>
    </row>
    <row r="177" spans="1:177">
      <c r="A177" s="254"/>
      <c r="B177" s="81" t="s">
        <v>17</v>
      </c>
      <c r="C177" s="147"/>
      <c r="D177" s="111">
        <v>150</v>
      </c>
      <c r="E177" s="111">
        <v>150</v>
      </c>
      <c r="F177" s="84"/>
      <c r="H177" s="84"/>
      <c r="J177" s="224"/>
    </row>
    <row r="178" spans="1:177" s="28" customFormat="1" ht="15.75" thickBot="1">
      <c r="A178" s="254" t="s">
        <v>38</v>
      </c>
      <c r="B178" s="81"/>
      <c r="C178" s="82">
        <v>20</v>
      </c>
      <c r="D178" s="198">
        <v>20</v>
      </c>
      <c r="E178" s="82">
        <v>20</v>
      </c>
      <c r="F178" s="111">
        <v>1.6</v>
      </c>
      <c r="G178" s="112">
        <v>0.2</v>
      </c>
      <c r="H178" s="195">
        <v>9.8000000000000007</v>
      </c>
      <c r="I178" s="256">
        <v>47</v>
      </c>
      <c r="J178" s="224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  <c r="BF178" s="78"/>
      <c r="BG178" s="78"/>
      <c r="BH178" s="78"/>
      <c r="BI178" s="78"/>
      <c r="BJ178" s="78"/>
      <c r="BK178" s="78"/>
      <c r="BL178" s="78"/>
      <c r="BM178" s="78"/>
      <c r="BN178" s="78"/>
      <c r="BO178" s="78"/>
      <c r="BP178" s="78"/>
      <c r="BQ178" s="78"/>
      <c r="BR178" s="78"/>
      <c r="BS178" s="78"/>
      <c r="BT178" s="78"/>
      <c r="BU178" s="78"/>
      <c r="BV178" s="78"/>
      <c r="BW178" s="78"/>
      <c r="BX178" s="78"/>
      <c r="BY178" s="78"/>
      <c r="BZ178" s="78"/>
      <c r="CA178" s="78"/>
      <c r="CB178" s="78"/>
      <c r="CC178" s="78"/>
      <c r="CD178" s="78"/>
      <c r="CE178" s="78"/>
      <c r="CF178" s="78"/>
      <c r="CG178" s="78"/>
      <c r="CH178" s="78"/>
      <c r="CI178" s="78"/>
      <c r="CJ178" s="78"/>
      <c r="CK178" s="78"/>
      <c r="CL178" s="78"/>
      <c r="CM178" s="78"/>
      <c r="CN178" s="78"/>
      <c r="CO178" s="78"/>
      <c r="CP178" s="78"/>
    </row>
    <row r="179" spans="1:177" ht="15.75" thickBot="1">
      <c r="A179" s="257" t="s">
        <v>26</v>
      </c>
      <c r="B179" s="175"/>
      <c r="C179" s="176">
        <v>398</v>
      </c>
      <c r="D179" s="199"/>
      <c r="E179" s="176"/>
      <c r="F179" s="178">
        <f>SUM(F159:F178)</f>
        <v>12.01</v>
      </c>
      <c r="G179" s="178">
        <f>SUM(G159:G178)</f>
        <v>13.609999999999998</v>
      </c>
      <c r="H179" s="178">
        <f>SUM(H159:H178)</f>
        <v>57.930000000000007</v>
      </c>
      <c r="I179" s="178">
        <f>SUM(I159:I178)</f>
        <v>399.5</v>
      </c>
      <c r="J179" s="252"/>
    </row>
    <row r="180" spans="1:177" ht="15.75" thickBot="1">
      <c r="A180" s="255" t="s">
        <v>60</v>
      </c>
      <c r="B180" s="150"/>
      <c r="C180" s="133">
        <f>C117+C120+C157+C179</f>
        <v>1364</v>
      </c>
      <c r="D180" s="283"/>
      <c r="E180" s="266"/>
      <c r="F180" s="233">
        <f>F117+F120+F157+F179</f>
        <v>48.75</v>
      </c>
      <c r="G180" s="233">
        <f>G117+G120+G157+G179</f>
        <v>43.800000000000004</v>
      </c>
      <c r="H180" s="233">
        <f>H117+H120+H157+H179</f>
        <v>166.97</v>
      </c>
      <c r="I180" s="233">
        <f>I117+I120+I157+I179</f>
        <v>1280.51</v>
      </c>
      <c r="J180" s="252"/>
    </row>
    <row r="181" spans="1:177">
      <c r="B181" s="154"/>
      <c r="C181" s="279"/>
      <c r="D181" s="262"/>
      <c r="E181" s="280"/>
      <c r="J181" s="263"/>
    </row>
    <row r="182" spans="1:177" ht="15.75" thickBot="1">
      <c r="A182" s="240" t="s">
        <v>76</v>
      </c>
      <c r="C182" s="164"/>
      <c r="D182" s="81"/>
      <c r="J182" s="258"/>
    </row>
    <row r="183" spans="1:177" ht="22.5" customHeight="1">
      <c r="A183" s="503" t="s">
        <v>234</v>
      </c>
      <c r="B183" s="504"/>
      <c r="C183" s="496" t="s">
        <v>230</v>
      </c>
      <c r="D183" s="122" t="s">
        <v>3</v>
      </c>
      <c r="E183" s="123" t="s">
        <v>3</v>
      </c>
      <c r="F183" s="471" t="s">
        <v>231</v>
      </c>
      <c r="G183" s="472"/>
      <c r="H183" s="473"/>
      <c r="I183" s="122" t="s">
        <v>4</v>
      </c>
      <c r="J183" s="245" t="s">
        <v>232</v>
      </c>
    </row>
    <row r="184" spans="1:177" ht="15.75" thickBot="1">
      <c r="A184" s="499" t="s">
        <v>233</v>
      </c>
      <c r="B184" s="500"/>
      <c r="C184" s="497"/>
      <c r="D184" s="127" t="s">
        <v>5</v>
      </c>
      <c r="E184" s="128" t="s">
        <v>5</v>
      </c>
      <c r="F184" s="129"/>
      <c r="G184" s="130"/>
      <c r="H184" s="131"/>
      <c r="I184" s="127" t="s">
        <v>6</v>
      </c>
      <c r="J184" s="224"/>
    </row>
    <row r="185" spans="1:177" ht="15.75" thickBot="1">
      <c r="A185" s="501"/>
      <c r="B185" s="502"/>
      <c r="C185" s="498"/>
      <c r="D185" s="133" t="s">
        <v>7</v>
      </c>
      <c r="E185" s="133" t="s">
        <v>8</v>
      </c>
      <c r="F185" s="133" t="s">
        <v>9</v>
      </c>
      <c r="G185" s="133" t="s">
        <v>10</v>
      </c>
      <c r="H185" s="134" t="s">
        <v>11</v>
      </c>
      <c r="I185" s="134" t="s">
        <v>12</v>
      </c>
      <c r="J185" s="252"/>
    </row>
    <row r="186" spans="1:177">
      <c r="A186" s="253"/>
      <c r="B186" s="154" t="s">
        <v>13</v>
      </c>
      <c r="C186" s="155"/>
      <c r="D186" s="284"/>
      <c r="E186" s="125"/>
      <c r="F186" s="122"/>
      <c r="G186" s="123"/>
      <c r="H186" s="156"/>
      <c r="I186" s="123"/>
      <c r="J186" s="245"/>
    </row>
    <row r="187" spans="1:177" s="26" customFormat="1" ht="30">
      <c r="A187" s="254" t="s">
        <v>173</v>
      </c>
      <c r="B187" s="81"/>
      <c r="C187" s="82" t="s">
        <v>251</v>
      </c>
      <c r="D187" s="82"/>
      <c r="E187" s="82"/>
      <c r="F187" s="84">
        <v>5</v>
      </c>
      <c r="G187" s="84">
        <v>5.63</v>
      </c>
      <c r="H187" s="84">
        <v>16.5</v>
      </c>
      <c r="I187" s="84">
        <v>136.5</v>
      </c>
      <c r="J187" s="224" t="s">
        <v>191</v>
      </c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</row>
    <row r="188" spans="1:177" s="26" customFormat="1">
      <c r="A188" s="254"/>
      <c r="B188" s="81" t="s">
        <v>136</v>
      </c>
      <c r="C188" s="82"/>
      <c r="D188" s="82">
        <v>19</v>
      </c>
      <c r="E188" s="198">
        <v>19</v>
      </c>
      <c r="F188" s="137"/>
      <c r="G188" s="84"/>
      <c r="H188" s="84"/>
      <c r="I188" s="137"/>
      <c r="J188" s="224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</row>
    <row r="189" spans="1:177" s="26" customFormat="1">
      <c r="A189" s="254"/>
      <c r="B189" s="81" t="s">
        <v>16</v>
      </c>
      <c r="C189" s="82"/>
      <c r="D189" s="84">
        <v>75</v>
      </c>
      <c r="E189" s="84">
        <v>75</v>
      </c>
      <c r="F189" s="84"/>
      <c r="G189" s="83"/>
      <c r="H189" s="84"/>
      <c r="I189" s="83"/>
      <c r="J189" s="224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</row>
    <row r="190" spans="1:177" s="26" customFormat="1">
      <c r="A190" s="254"/>
      <c r="B190" s="81" t="s">
        <v>18</v>
      </c>
      <c r="C190" s="82"/>
      <c r="D190" s="84">
        <v>2</v>
      </c>
      <c r="E190" s="84">
        <v>2</v>
      </c>
      <c r="F190" s="84"/>
      <c r="G190" s="83"/>
      <c r="H190" s="84"/>
      <c r="I190" s="83"/>
      <c r="J190" s="224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</row>
    <row r="191" spans="1:177" s="26" customFormat="1">
      <c r="A191" s="254"/>
      <c r="B191" s="81" t="s">
        <v>17</v>
      </c>
      <c r="C191" s="82"/>
      <c r="D191" s="84">
        <v>57</v>
      </c>
      <c r="E191" s="84">
        <v>57</v>
      </c>
      <c r="F191" s="84"/>
      <c r="G191" s="83"/>
      <c r="H191" s="84"/>
      <c r="I191" s="83"/>
      <c r="J191" s="224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</row>
    <row r="192" spans="1:177" s="26" customFormat="1" ht="15" customHeight="1">
      <c r="A192" s="254"/>
      <c r="B192" s="81" t="s">
        <v>19</v>
      </c>
      <c r="C192" s="82"/>
      <c r="D192" s="86">
        <v>0.8</v>
      </c>
      <c r="E192" s="82">
        <v>0.8</v>
      </c>
      <c r="F192" s="84"/>
      <c r="G192" s="83"/>
      <c r="H192" s="84"/>
      <c r="I192" s="83"/>
      <c r="J192" s="224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</row>
    <row r="193" spans="1:177" s="26" customFormat="1" ht="15" customHeight="1">
      <c r="A193" s="254"/>
      <c r="B193" s="81" t="s">
        <v>20</v>
      </c>
      <c r="C193" s="82"/>
      <c r="D193" s="86">
        <v>3</v>
      </c>
      <c r="E193" s="82">
        <v>3</v>
      </c>
      <c r="F193" s="84"/>
      <c r="G193" s="83"/>
      <c r="H193" s="84"/>
      <c r="I193" s="83"/>
      <c r="J193" s="224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</row>
    <row r="194" spans="1:177" s="26" customFormat="1">
      <c r="A194" s="108" t="s">
        <v>89</v>
      </c>
      <c r="B194" s="89"/>
      <c r="C194" s="91" t="s">
        <v>264</v>
      </c>
      <c r="D194" s="144"/>
      <c r="E194" s="145"/>
      <c r="F194" s="100">
        <v>2.2999999999999998</v>
      </c>
      <c r="G194" s="146">
        <v>2</v>
      </c>
      <c r="H194" s="120">
        <v>11.9</v>
      </c>
      <c r="I194" s="146">
        <v>74.8</v>
      </c>
      <c r="J194" s="224" t="s">
        <v>164</v>
      </c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1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71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</row>
    <row r="195" spans="1:177" s="26" customFormat="1">
      <c r="A195" s="108"/>
      <c r="B195" s="89" t="s">
        <v>59</v>
      </c>
      <c r="C195" s="101"/>
      <c r="D195" s="90">
        <v>0.2</v>
      </c>
      <c r="E195" s="91">
        <v>0.2</v>
      </c>
      <c r="F195" s="100"/>
      <c r="G195" s="100"/>
      <c r="H195" s="146"/>
      <c r="I195" s="146"/>
      <c r="J195" s="224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</row>
    <row r="196" spans="1:177" s="26" customFormat="1">
      <c r="A196" s="108"/>
      <c r="B196" s="89" t="s">
        <v>18</v>
      </c>
      <c r="C196" s="101"/>
      <c r="D196" s="90">
        <v>4</v>
      </c>
      <c r="E196" s="91">
        <v>4</v>
      </c>
      <c r="F196" s="100"/>
      <c r="G196" s="100"/>
      <c r="H196" s="146"/>
      <c r="I196" s="100"/>
      <c r="J196" s="224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</row>
    <row r="197" spans="1:177" s="26" customFormat="1">
      <c r="A197" s="108"/>
      <c r="B197" s="89" t="s">
        <v>16</v>
      </c>
      <c r="C197" s="101"/>
      <c r="D197" s="90">
        <v>42</v>
      </c>
      <c r="E197" s="91">
        <v>42</v>
      </c>
      <c r="F197" s="100"/>
      <c r="G197" s="100"/>
      <c r="H197" s="146"/>
      <c r="I197" s="100"/>
      <c r="J197" s="224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</row>
    <row r="198" spans="1:177" s="26" customFormat="1">
      <c r="A198" s="108"/>
      <c r="B198" s="89" t="s">
        <v>17</v>
      </c>
      <c r="C198" s="101"/>
      <c r="D198" s="90">
        <v>115</v>
      </c>
      <c r="E198" s="91">
        <v>115</v>
      </c>
      <c r="F198" s="100"/>
      <c r="G198" s="100"/>
      <c r="H198" s="146"/>
      <c r="I198" s="100"/>
      <c r="J198" s="224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</row>
    <row r="199" spans="1:177" ht="30">
      <c r="A199" s="254" t="s">
        <v>23</v>
      </c>
      <c r="C199" s="147" t="s">
        <v>157</v>
      </c>
      <c r="D199" s="136"/>
      <c r="E199" s="132"/>
      <c r="F199" s="86">
        <v>1.9</v>
      </c>
      <c r="G199" s="82">
        <v>4.4000000000000004</v>
      </c>
      <c r="H199" s="87">
        <v>13</v>
      </c>
      <c r="I199" s="82">
        <v>99</v>
      </c>
      <c r="J199" s="224" t="s">
        <v>24</v>
      </c>
    </row>
    <row r="200" spans="1:177">
      <c r="A200" s="254"/>
      <c r="B200" s="81" t="s">
        <v>25</v>
      </c>
      <c r="C200" s="82"/>
      <c r="D200" s="86">
        <v>25</v>
      </c>
      <c r="E200" s="82">
        <v>25</v>
      </c>
      <c r="F200" s="86"/>
      <c r="G200" s="82"/>
      <c r="H200" s="82"/>
      <c r="I200" s="82"/>
      <c r="J200" s="224"/>
    </row>
    <row r="201" spans="1:177" ht="15.75" thickBot="1">
      <c r="A201" s="254"/>
      <c r="B201" s="81" t="s">
        <v>20</v>
      </c>
      <c r="C201" s="82"/>
      <c r="D201" s="86">
        <v>5</v>
      </c>
      <c r="E201" s="82">
        <v>5</v>
      </c>
      <c r="F201" s="86" t="s">
        <v>1</v>
      </c>
      <c r="G201" s="82"/>
      <c r="H201" s="82"/>
      <c r="I201" s="82"/>
      <c r="J201" s="224"/>
    </row>
    <row r="202" spans="1:177" ht="15.75" thickBot="1">
      <c r="A202" s="255" t="s">
        <v>26</v>
      </c>
      <c r="B202" s="150"/>
      <c r="C202" s="151">
        <v>347</v>
      </c>
      <c r="D202" s="214"/>
      <c r="E202" s="151"/>
      <c r="F202" s="133">
        <f>SUM(F186:F201)</f>
        <v>9.1999999999999993</v>
      </c>
      <c r="G202" s="133">
        <f>SUM(G186:G201)</f>
        <v>12.030000000000001</v>
      </c>
      <c r="H202" s="133">
        <f>SUM(H186:H201)</f>
        <v>41.4</v>
      </c>
      <c r="I202" s="133">
        <f>SUM(I186:I201)</f>
        <v>310.3</v>
      </c>
      <c r="J202" s="252"/>
    </row>
    <row r="203" spans="1:177">
      <c r="A203" s="254" t="s">
        <v>27</v>
      </c>
      <c r="C203" s="82">
        <v>125</v>
      </c>
      <c r="D203" s="87">
        <v>125</v>
      </c>
      <c r="E203" s="82">
        <v>125</v>
      </c>
      <c r="F203" s="137">
        <v>0.8</v>
      </c>
      <c r="G203" s="84">
        <v>0.2</v>
      </c>
      <c r="H203" s="83">
        <v>7</v>
      </c>
      <c r="I203" s="84">
        <v>33</v>
      </c>
      <c r="J203" s="224" t="s">
        <v>272</v>
      </c>
    </row>
    <row r="204" spans="1:177" ht="15.75" thickBot="1">
      <c r="A204" s="254" t="s">
        <v>294</v>
      </c>
      <c r="C204" s="82"/>
      <c r="D204" s="87"/>
      <c r="E204" s="82"/>
      <c r="F204" s="137"/>
      <c r="G204" s="137"/>
      <c r="I204" s="137"/>
      <c r="J204" s="224"/>
    </row>
    <row r="205" spans="1:177" ht="15.75" thickBot="1">
      <c r="A205" s="255" t="s">
        <v>26</v>
      </c>
      <c r="B205" s="150"/>
      <c r="C205" s="151">
        <f>SUM(C203:C203)</f>
        <v>125</v>
      </c>
      <c r="D205" s="278"/>
      <c r="E205" s="135"/>
      <c r="F205" s="134">
        <f>SUM(F203)</f>
        <v>0.8</v>
      </c>
      <c r="G205" s="134">
        <f>SUM(G203)</f>
        <v>0.2</v>
      </c>
      <c r="H205" s="134">
        <f>SUM(H203)</f>
        <v>7</v>
      </c>
      <c r="I205" s="134">
        <f>SUM(I203)</f>
        <v>33</v>
      </c>
      <c r="J205" s="252"/>
    </row>
    <row r="206" spans="1:177" ht="15.75" thickBot="1">
      <c r="A206" s="253"/>
      <c r="B206" s="154"/>
      <c r="C206" s="155">
        <v>472</v>
      </c>
      <c r="D206" s="284"/>
      <c r="E206" s="285"/>
      <c r="F206" s="122">
        <f>F202+F205</f>
        <v>10</v>
      </c>
      <c r="G206" s="122">
        <f>G202+G205</f>
        <v>12.23</v>
      </c>
      <c r="H206" s="122">
        <f>H202+H205</f>
        <v>48.4</v>
      </c>
      <c r="I206" s="122">
        <f>I202+I205</f>
        <v>343.3</v>
      </c>
      <c r="J206" s="245"/>
    </row>
    <row r="207" spans="1:177" ht="15.75" customHeight="1">
      <c r="A207" s="253"/>
      <c r="B207" s="154" t="s">
        <v>28</v>
      </c>
      <c r="C207" s="155"/>
      <c r="D207" s="155"/>
      <c r="E207" s="286"/>
      <c r="F207" s="123"/>
      <c r="G207" s="123"/>
      <c r="H207" s="156"/>
      <c r="I207" s="123"/>
      <c r="J207" s="245"/>
    </row>
    <row r="208" spans="1:177" s="43" customFormat="1">
      <c r="A208" s="254" t="s">
        <v>419</v>
      </c>
      <c r="B208" s="140"/>
      <c r="C208" s="141">
        <v>30</v>
      </c>
      <c r="D208" s="142"/>
      <c r="E208" s="84"/>
      <c r="F208" s="142">
        <v>0.42</v>
      </c>
      <c r="G208" s="84">
        <v>0.06</v>
      </c>
      <c r="H208" s="142">
        <v>1.3680000000000001</v>
      </c>
      <c r="I208" s="137">
        <v>9</v>
      </c>
      <c r="J208" s="84" t="s">
        <v>352</v>
      </c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/>
      <c r="BJ208" s="72"/>
      <c r="BK208" s="72"/>
      <c r="BL208" s="72"/>
      <c r="BM208" s="72"/>
      <c r="BN208" s="72"/>
      <c r="BO208" s="72"/>
      <c r="BP208" s="72"/>
      <c r="BQ208" s="72"/>
      <c r="BR208" s="72"/>
      <c r="BS208" s="72"/>
      <c r="BT208" s="72"/>
      <c r="BU208" s="72"/>
      <c r="BV208" s="72"/>
      <c r="BW208" s="72"/>
      <c r="BX208" s="72"/>
      <c r="BY208" s="72"/>
      <c r="BZ208" s="72"/>
      <c r="CA208" s="72"/>
      <c r="CB208" s="72"/>
      <c r="CC208" s="72"/>
      <c r="CD208" s="72"/>
      <c r="CE208" s="72"/>
      <c r="CF208" s="72"/>
      <c r="CG208" s="72"/>
      <c r="CH208" s="72"/>
      <c r="CI208" s="72"/>
      <c r="CJ208" s="72"/>
      <c r="CK208" s="72"/>
      <c r="CL208" s="72"/>
      <c r="CM208" s="72"/>
      <c r="CN208" s="72"/>
      <c r="CO208" s="72"/>
      <c r="CP208" s="72"/>
      <c r="CQ208" s="72"/>
      <c r="CR208" s="72"/>
      <c r="CS208" s="72"/>
      <c r="CT208" s="72"/>
      <c r="CU208" s="72"/>
      <c r="CV208" s="72"/>
      <c r="CW208" s="72"/>
      <c r="CX208" s="72"/>
      <c r="CY208" s="72"/>
      <c r="CZ208" s="72"/>
      <c r="DA208" s="72"/>
      <c r="DB208" s="72"/>
      <c r="DC208" s="72"/>
      <c r="DD208" s="72"/>
      <c r="DE208" s="72"/>
      <c r="DF208" s="72"/>
      <c r="DG208" s="72"/>
      <c r="DH208" s="72"/>
      <c r="DI208" s="72"/>
      <c r="DJ208" s="72"/>
      <c r="DK208" s="72"/>
      <c r="DL208" s="72"/>
      <c r="DM208" s="72"/>
      <c r="DN208" s="72"/>
      <c r="DO208" s="72"/>
      <c r="DP208" s="72"/>
      <c r="DQ208" s="72"/>
      <c r="DR208" s="72"/>
      <c r="DS208" s="72"/>
      <c r="DT208" s="72"/>
      <c r="DU208" s="72"/>
      <c r="DV208" s="72"/>
      <c r="DW208" s="72"/>
      <c r="DX208" s="72"/>
      <c r="DY208" s="72"/>
      <c r="DZ208" s="72"/>
      <c r="EA208" s="72"/>
      <c r="EB208" s="72"/>
      <c r="EC208" s="72"/>
      <c r="ED208" s="72"/>
      <c r="EE208" s="72"/>
      <c r="EF208" s="72"/>
      <c r="EG208" s="72"/>
      <c r="EH208" s="72"/>
      <c r="EI208" s="72"/>
      <c r="EJ208" s="72"/>
      <c r="EK208" s="72"/>
      <c r="EL208" s="72"/>
      <c r="EM208" s="72"/>
      <c r="EN208" s="72"/>
      <c r="EO208" s="72"/>
      <c r="EP208" s="72"/>
      <c r="EQ208" s="72"/>
      <c r="ER208" s="72"/>
      <c r="ES208" s="72"/>
      <c r="ET208" s="72"/>
      <c r="EU208" s="72"/>
      <c r="EV208" s="72"/>
      <c r="EW208" s="72"/>
      <c r="EX208" s="72"/>
      <c r="EY208" s="72"/>
      <c r="EZ208" s="72"/>
      <c r="FA208" s="72"/>
      <c r="FB208" s="72"/>
      <c r="FC208" s="72"/>
      <c r="FD208" s="72"/>
      <c r="FE208" s="72"/>
      <c r="FF208" s="72"/>
      <c r="FG208" s="72"/>
      <c r="FH208" s="72"/>
      <c r="FI208" s="72"/>
      <c r="FJ208" s="72"/>
      <c r="FK208" s="72"/>
      <c r="FL208" s="72"/>
      <c r="FM208" s="72"/>
      <c r="FN208" s="72"/>
      <c r="FO208" s="72"/>
      <c r="FP208" s="72"/>
    </row>
    <row r="209" spans="1:177" s="43" customFormat="1">
      <c r="A209" s="254"/>
      <c r="B209" s="140" t="s">
        <v>113</v>
      </c>
      <c r="C209" s="141"/>
      <c r="D209" s="142">
        <v>30.6</v>
      </c>
      <c r="E209" s="84">
        <v>30</v>
      </c>
      <c r="F209" s="142"/>
      <c r="G209" s="84"/>
      <c r="H209" s="142"/>
      <c r="I209" s="137"/>
      <c r="J209" s="89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/>
      <c r="BC209" s="72"/>
      <c r="BD209" s="72"/>
      <c r="BE209" s="72"/>
      <c r="BF209" s="72"/>
      <c r="BG209" s="72"/>
      <c r="BH209" s="72"/>
      <c r="BI209" s="72"/>
      <c r="BJ209" s="72"/>
      <c r="BK209" s="72"/>
      <c r="BL209" s="72"/>
      <c r="BM209" s="72"/>
      <c r="BN209" s="72"/>
      <c r="BO209" s="72"/>
      <c r="BP209" s="72"/>
      <c r="BQ209" s="72"/>
      <c r="BR209" s="72"/>
      <c r="BS209" s="72"/>
      <c r="BT209" s="72"/>
      <c r="BU209" s="72"/>
      <c r="BV209" s="72"/>
      <c r="BW209" s="72"/>
      <c r="BX209" s="72"/>
      <c r="BY209" s="72"/>
      <c r="BZ209" s="72"/>
      <c r="CA209" s="72"/>
      <c r="CB209" s="72"/>
      <c r="CC209" s="72"/>
      <c r="CD209" s="72"/>
      <c r="CE209" s="72"/>
      <c r="CF209" s="72"/>
      <c r="CG209" s="72"/>
      <c r="CH209" s="72"/>
      <c r="CI209" s="72"/>
      <c r="CJ209" s="72"/>
      <c r="CK209" s="72"/>
      <c r="CL209" s="72"/>
      <c r="CM209" s="72"/>
      <c r="CN209" s="72"/>
      <c r="CO209" s="72"/>
      <c r="CP209" s="72"/>
      <c r="CQ209" s="72"/>
      <c r="CR209" s="72"/>
      <c r="CS209" s="72"/>
      <c r="CT209" s="72"/>
      <c r="CU209" s="72"/>
      <c r="CV209" s="72"/>
      <c r="CW209" s="72"/>
      <c r="CX209" s="72"/>
      <c r="CY209" s="72"/>
      <c r="CZ209" s="72"/>
      <c r="DA209" s="72"/>
      <c r="DB209" s="72"/>
      <c r="DC209" s="72"/>
      <c r="DD209" s="72"/>
      <c r="DE209" s="72"/>
      <c r="DF209" s="72"/>
      <c r="DG209" s="72"/>
      <c r="DH209" s="72"/>
      <c r="DI209" s="72"/>
      <c r="DJ209" s="72"/>
      <c r="DK209" s="72"/>
      <c r="DL209" s="72"/>
      <c r="DM209" s="72"/>
      <c r="DN209" s="72"/>
      <c r="DO209" s="72"/>
      <c r="DP209" s="72"/>
      <c r="DQ209" s="72"/>
      <c r="DR209" s="72"/>
      <c r="DS209" s="72"/>
      <c r="DT209" s="72"/>
      <c r="DU209" s="72"/>
      <c r="DV209" s="72"/>
      <c r="DW209" s="72"/>
      <c r="DX209" s="72"/>
      <c r="DY209" s="72"/>
      <c r="DZ209" s="72"/>
      <c r="EA209" s="72"/>
      <c r="EB209" s="72"/>
      <c r="EC209" s="72"/>
      <c r="ED209" s="72"/>
      <c r="EE209" s="72"/>
      <c r="EF209" s="72"/>
      <c r="EG209" s="72"/>
      <c r="EH209" s="72"/>
      <c r="EI209" s="72"/>
      <c r="EJ209" s="72"/>
      <c r="EK209" s="72"/>
      <c r="EL209" s="72"/>
      <c r="EM209" s="72"/>
      <c r="EN209" s="72"/>
      <c r="EO209" s="72"/>
      <c r="EP209" s="72"/>
      <c r="EQ209" s="72"/>
      <c r="ER209" s="72"/>
      <c r="ES209" s="72"/>
      <c r="ET209" s="72"/>
      <c r="EU209" s="72"/>
      <c r="EV209" s="72"/>
      <c r="EW209" s="72"/>
      <c r="EX209" s="72"/>
      <c r="EY209" s="72"/>
      <c r="EZ209" s="72"/>
      <c r="FA209" s="72"/>
      <c r="FB209" s="72"/>
      <c r="FC209" s="72"/>
      <c r="FD209" s="72"/>
      <c r="FE209" s="72"/>
      <c r="FF209" s="72"/>
      <c r="FG209" s="72"/>
      <c r="FH209" s="72"/>
      <c r="FI209" s="72"/>
      <c r="FJ209" s="72"/>
      <c r="FK209" s="72"/>
      <c r="FL209" s="72"/>
      <c r="FM209" s="72"/>
      <c r="FN209" s="72"/>
      <c r="FO209" s="72"/>
      <c r="FP209" s="72"/>
    </row>
    <row r="210" spans="1:177" s="55" customFormat="1" ht="30">
      <c r="A210" s="254" t="s">
        <v>417</v>
      </c>
      <c r="B210" s="81"/>
      <c r="C210" s="82" t="s">
        <v>229</v>
      </c>
      <c r="D210" s="111"/>
      <c r="E210" s="111"/>
      <c r="F210" s="83">
        <v>2</v>
      </c>
      <c r="G210" s="84">
        <v>6.8</v>
      </c>
      <c r="H210" s="83">
        <v>3</v>
      </c>
      <c r="I210" s="84">
        <v>82</v>
      </c>
      <c r="J210" s="224" t="s">
        <v>211</v>
      </c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0"/>
      <c r="BL210" s="70"/>
      <c r="BM210" s="70"/>
      <c r="BN210" s="70"/>
      <c r="BO210" s="70"/>
      <c r="BP210" s="70"/>
      <c r="BQ210" s="70"/>
      <c r="BR210" s="70"/>
      <c r="BS210" s="70"/>
      <c r="BT210" s="70"/>
      <c r="BU210" s="70"/>
      <c r="BV210" s="70"/>
      <c r="BW210" s="70"/>
      <c r="BX210" s="70"/>
      <c r="BY210" s="70"/>
      <c r="BZ210" s="70"/>
      <c r="CA210" s="70"/>
      <c r="CB210" s="70"/>
      <c r="CC210" s="70"/>
      <c r="CD210" s="70"/>
      <c r="CE210" s="70"/>
      <c r="CF210" s="70"/>
      <c r="CG210" s="70"/>
      <c r="CH210" s="70"/>
      <c r="CI210" s="70"/>
      <c r="CJ210" s="70"/>
      <c r="CK210" s="70"/>
      <c r="CL210" s="70"/>
      <c r="CM210" s="70"/>
      <c r="CN210" s="70"/>
      <c r="CO210" s="70"/>
      <c r="CP210" s="70"/>
    </row>
    <row r="211" spans="1:177">
      <c r="A211" s="254"/>
      <c r="B211" s="81" t="s">
        <v>202</v>
      </c>
      <c r="C211" s="147"/>
      <c r="D211" s="82">
        <v>21.649000000000001</v>
      </c>
      <c r="E211" s="87">
        <v>14.7</v>
      </c>
      <c r="F211" s="137"/>
      <c r="G211" s="137"/>
      <c r="H211" s="137"/>
      <c r="I211" s="137"/>
      <c r="J211" s="224"/>
    </row>
    <row r="212" spans="1:177" s="55" customFormat="1" ht="15.75">
      <c r="A212" s="254"/>
      <c r="B212" s="81" t="s">
        <v>30</v>
      </c>
      <c r="C212" s="82"/>
      <c r="D212" s="84">
        <v>59.85</v>
      </c>
      <c r="E212" s="111">
        <v>45</v>
      </c>
      <c r="F212" s="137"/>
      <c r="G212" s="137"/>
      <c r="H212" s="137"/>
      <c r="I212" s="137"/>
      <c r="J212" s="224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0"/>
      <c r="CG212" s="70"/>
      <c r="CH212" s="70"/>
      <c r="CI212" s="70"/>
      <c r="CJ212" s="70"/>
      <c r="CK212" s="70"/>
      <c r="CL212" s="70"/>
      <c r="CM212" s="70"/>
      <c r="CN212" s="70"/>
      <c r="CO212" s="70"/>
      <c r="CP212" s="70"/>
    </row>
    <row r="213" spans="1:177" s="55" customFormat="1" ht="15.75">
      <c r="A213" s="254"/>
      <c r="B213" s="81" t="s">
        <v>32</v>
      </c>
      <c r="C213" s="82"/>
      <c r="D213" s="111">
        <v>7.98</v>
      </c>
      <c r="E213" s="111">
        <v>6</v>
      </c>
      <c r="F213" s="137"/>
      <c r="G213" s="84"/>
      <c r="H213" s="83"/>
      <c r="I213" s="84"/>
      <c r="J213" s="224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0"/>
      <c r="CF213" s="70"/>
      <c r="CG213" s="70"/>
      <c r="CH213" s="70"/>
      <c r="CI213" s="70"/>
      <c r="CJ213" s="70"/>
      <c r="CK213" s="70"/>
      <c r="CL213" s="70"/>
      <c r="CM213" s="70"/>
      <c r="CN213" s="70"/>
      <c r="CO213" s="70"/>
      <c r="CP213" s="70"/>
    </row>
    <row r="214" spans="1:177" s="55" customFormat="1" ht="15.75">
      <c r="A214" s="254"/>
      <c r="B214" s="81" t="s">
        <v>33</v>
      </c>
      <c r="C214" s="82"/>
      <c r="D214" s="111">
        <v>7.14</v>
      </c>
      <c r="E214" s="111">
        <v>6</v>
      </c>
      <c r="F214" s="137"/>
      <c r="G214" s="84"/>
      <c r="H214" s="83"/>
      <c r="I214" s="84"/>
      <c r="J214" s="224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/>
      <c r="BK214" s="70"/>
      <c r="BL214" s="70"/>
      <c r="BM214" s="70"/>
      <c r="BN214" s="70"/>
      <c r="BO214" s="70"/>
      <c r="BP214" s="70"/>
      <c r="BQ214" s="70"/>
      <c r="BR214" s="70"/>
      <c r="BS214" s="70"/>
      <c r="BT214" s="70"/>
      <c r="BU214" s="70"/>
      <c r="BV214" s="70"/>
      <c r="BW214" s="70"/>
      <c r="BX214" s="70"/>
      <c r="BY214" s="70"/>
      <c r="BZ214" s="70"/>
      <c r="CA214" s="70"/>
      <c r="CB214" s="70"/>
      <c r="CC214" s="70"/>
      <c r="CD214" s="70"/>
      <c r="CE214" s="70"/>
      <c r="CF214" s="70"/>
      <c r="CG214" s="70"/>
      <c r="CH214" s="70"/>
      <c r="CI214" s="70"/>
      <c r="CJ214" s="70"/>
      <c r="CK214" s="70"/>
      <c r="CL214" s="70"/>
      <c r="CM214" s="70"/>
      <c r="CN214" s="70"/>
      <c r="CO214" s="70"/>
      <c r="CP214" s="70"/>
    </row>
    <row r="215" spans="1:177" s="55" customFormat="1" ht="15.75">
      <c r="A215" s="254"/>
      <c r="B215" s="81" t="s">
        <v>186</v>
      </c>
      <c r="C215" s="82"/>
      <c r="D215" s="111">
        <v>9</v>
      </c>
      <c r="E215" s="111">
        <v>9</v>
      </c>
      <c r="F215" s="137"/>
      <c r="G215" s="84"/>
      <c r="H215" s="83"/>
      <c r="I215" s="84"/>
      <c r="J215" s="224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0"/>
      <c r="BL215" s="70"/>
      <c r="BM215" s="70"/>
      <c r="BN215" s="70"/>
      <c r="BO215" s="70"/>
      <c r="BP215" s="70"/>
      <c r="BQ215" s="70"/>
      <c r="BR215" s="70"/>
      <c r="BS215" s="70"/>
      <c r="BT215" s="70"/>
      <c r="BU215" s="70"/>
      <c r="BV215" s="70"/>
      <c r="BW215" s="70"/>
      <c r="BX215" s="70"/>
      <c r="BY215" s="70"/>
      <c r="BZ215" s="70"/>
      <c r="CA215" s="70"/>
      <c r="CB215" s="70"/>
      <c r="CC215" s="70"/>
      <c r="CD215" s="70"/>
      <c r="CE215" s="70"/>
      <c r="CF215" s="70"/>
      <c r="CG215" s="70"/>
      <c r="CH215" s="70"/>
      <c r="CI215" s="70"/>
      <c r="CJ215" s="70"/>
      <c r="CK215" s="70"/>
      <c r="CL215" s="70"/>
      <c r="CM215" s="70"/>
      <c r="CN215" s="70"/>
      <c r="CO215" s="70"/>
      <c r="CP215" s="70"/>
    </row>
    <row r="216" spans="1:177" s="55" customFormat="1" ht="15.75">
      <c r="A216" s="254"/>
      <c r="B216" s="81" t="s">
        <v>34</v>
      </c>
      <c r="C216" s="82"/>
      <c r="D216" s="111">
        <v>1.5</v>
      </c>
      <c r="E216" s="111">
        <v>1.5</v>
      </c>
      <c r="F216" s="137"/>
      <c r="G216" s="84"/>
      <c r="H216" s="83"/>
      <c r="I216" s="84"/>
      <c r="J216" s="224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/>
      <c r="BL216" s="70"/>
      <c r="BM216" s="70"/>
      <c r="BN216" s="70"/>
      <c r="BO216" s="70"/>
      <c r="BP216" s="70"/>
      <c r="BQ216" s="70"/>
      <c r="BR216" s="70"/>
      <c r="BS216" s="70"/>
      <c r="BT216" s="70"/>
      <c r="BU216" s="70"/>
      <c r="BV216" s="70"/>
      <c r="BW216" s="70"/>
      <c r="BX216" s="70"/>
      <c r="BY216" s="70"/>
      <c r="BZ216" s="70"/>
      <c r="CA216" s="70"/>
      <c r="CB216" s="70"/>
      <c r="CC216" s="70"/>
      <c r="CD216" s="70"/>
      <c r="CE216" s="70"/>
      <c r="CF216" s="70"/>
      <c r="CG216" s="70"/>
      <c r="CH216" s="70"/>
      <c r="CI216" s="70"/>
      <c r="CJ216" s="70"/>
      <c r="CK216" s="70"/>
      <c r="CL216" s="70"/>
      <c r="CM216" s="70"/>
      <c r="CN216" s="70"/>
      <c r="CO216" s="70"/>
      <c r="CP216" s="70"/>
    </row>
    <row r="217" spans="1:177" s="55" customFormat="1" ht="15.75">
      <c r="A217" s="254"/>
      <c r="B217" s="81" t="s">
        <v>19</v>
      </c>
      <c r="C217" s="82"/>
      <c r="D217" s="82">
        <v>1</v>
      </c>
      <c r="E217" s="82">
        <v>1</v>
      </c>
      <c r="F217" s="137"/>
      <c r="G217" s="84"/>
      <c r="H217" s="83"/>
      <c r="I217" s="84"/>
      <c r="J217" s="224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0"/>
      <c r="BL217" s="70"/>
      <c r="BM217" s="70"/>
      <c r="BN217" s="70"/>
      <c r="BO217" s="70"/>
      <c r="BP217" s="70"/>
      <c r="BQ217" s="70"/>
      <c r="BR217" s="70"/>
      <c r="BS217" s="70"/>
      <c r="BT217" s="70"/>
      <c r="BU217" s="70"/>
      <c r="BV217" s="70"/>
      <c r="BW217" s="70"/>
      <c r="BX217" s="70"/>
      <c r="BY217" s="70"/>
      <c r="BZ217" s="70"/>
      <c r="CA217" s="70"/>
      <c r="CB217" s="70"/>
      <c r="CC217" s="70"/>
      <c r="CD217" s="70"/>
      <c r="CE217" s="70"/>
      <c r="CF217" s="70"/>
      <c r="CG217" s="70"/>
      <c r="CH217" s="70"/>
      <c r="CI217" s="70"/>
      <c r="CJ217" s="70"/>
      <c r="CK217" s="70"/>
      <c r="CL217" s="70"/>
      <c r="CM217" s="70"/>
      <c r="CN217" s="70"/>
      <c r="CO217" s="70"/>
      <c r="CP217" s="70"/>
    </row>
    <row r="218" spans="1:177" s="55" customFormat="1" ht="15.75">
      <c r="A218" s="254"/>
      <c r="B218" s="81" t="s">
        <v>17</v>
      </c>
      <c r="C218" s="82"/>
      <c r="D218" s="111">
        <v>108</v>
      </c>
      <c r="E218" s="111">
        <v>108</v>
      </c>
      <c r="F218" s="137"/>
      <c r="G218" s="84"/>
      <c r="H218" s="83"/>
      <c r="I218" s="84"/>
      <c r="J218" s="224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/>
      <c r="BO218" s="70"/>
      <c r="BP218" s="70"/>
      <c r="BQ218" s="70"/>
      <c r="BR218" s="70"/>
      <c r="BS218" s="70"/>
      <c r="BT218" s="70"/>
      <c r="BU218" s="70"/>
      <c r="BV218" s="70"/>
      <c r="BW218" s="70"/>
      <c r="BX218" s="70"/>
      <c r="BY218" s="70"/>
      <c r="BZ218" s="70"/>
      <c r="CA218" s="70"/>
      <c r="CB218" s="70"/>
      <c r="CC218" s="70"/>
      <c r="CD218" s="70"/>
      <c r="CE218" s="70"/>
      <c r="CF218" s="70"/>
      <c r="CG218" s="70"/>
      <c r="CH218" s="70"/>
      <c r="CI218" s="70"/>
      <c r="CJ218" s="70"/>
      <c r="CK218" s="70"/>
      <c r="CL218" s="70"/>
      <c r="CM218" s="70"/>
      <c r="CN218" s="70"/>
      <c r="CO218" s="70"/>
      <c r="CP218" s="70"/>
    </row>
    <row r="219" spans="1:177" s="56" customFormat="1" ht="30">
      <c r="A219" s="108" t="s">
        <v>402</v>
      </c>
      <c r="B219" s="81"/>
      <c r="C219" s="82">
        <v>50</v>
      </c>
      <c r="D219" s="83"/>
      <c r="E219" s="84"/>
      <c r="F219" s="83">
        <v>7.21</v>
      </c>
      <c r="G219" s="84">
        <v>4.8600000000000003</v>
      </c>
      <c r="H219" s="83">
        <v>12.14</v>
      </c>
      <c r="I219" s="137">
        <v>121.43</v>
      </c>
      <c r="J219" s="224" t="s">
        <v>403</v>
      </c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0"/>
      <c r="AM219" s="60"/>
      <c r="AN219" s="60"/>
      <c r="AO219" s="60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  <c r="BF219" s="60"/>
      <c r="BG219" s="60"/>
      <c r="BH219" s="60"/>
      <c r="BI219" s="60"/>
      <c r="BJ219" s="60"/>
      <c r="BK219" s="60"/>
      <c r="BL219" s="60"/>
      <c r="BM219" s="60"/>
      <c r="BN219" s="60"/>
      <c r="BO219" s="60"/>
      <c r="BP219" s="60"/>
      <c r="BQ219" s="60"/>
      <c r="BR219" s="60"/>
      <c r="BS219" s="60"/>
      <c r="BT219" s="60"/>
      <c r="BU219" s="60"/>
      <c r="BV219" s="60"/>
      <c r="BW219" s="60"/>
      <c r="BX219" s="60"/>
      <c r="BY219" s="60"/>
      <c r="BZ219" s="60"/>
      <c r="CA219" s="60"/>
      <c r="CB219" s="60"/>
      <c r="CC219" s="60"/>
      <c r="CD219" s="60"/>
      <c r="CE219" s="60"/>
      <c r="CF219" s="60"/>
      <c r="CG219" s="60"/>
      <c r="CH219" s="60"/>
      <c r="CI219" s="60"/>
      <c r="CJ219" s="60"/>
      <c r="CK219" s="60"/>
      <c r="CL219" s="60"/>
      <c r="CM219" s="60"/>
      <c r="CN219" s="60"/>
      <c r="CO219" s="60"/>
      <c r="CP219" s="60"/>
      <c r="CQ219" s="54"/>
      <c r="CR219" s="54"/>
      <c r="CS219" s="54"/>
      <c r="CT219" s="54"/>
      <c r="CU219" s="54"/>
      <c r="CV219" s="54"/>
      <c r="CW219" s="54"/>
      <c r="CX219" s="54"/>
      <c r="CY219" s="54"/>
      <c r="CZ219" s="54"/>
      <c r="DA219" s="54"/>
      <c r="DB219" s="54"/>
      <c r="DC219" s="54"/>
      <c r="DD219" s="54"/>
      <c r="DE219" s="54"/>
      <c r="DF219" s="54"/>
      <c r="DG219" s="54"/>
      <c r="DH219" s="54"/>
      <c r="DI219" s="54"/>
      <c r="DJ219" s="54"/>
      <c r="DK219" s="54"/>
      <c r="DL219" s="54"/>
      <c r="DM219" s="54"/>
      <c r="DN219" s="54"/>
      <c r="DO219" s="54"/>
      <c r="DP219" s="54"/>
      <c r="DQ219" s="54"/>
      <c r="DR219" s="54"/>
      <c r="DS219" s="54"/>
      <c r="DT219" s="54"/>
      <c r="DU219" s="54"/>
      <c r="DV219" s="54"/>
      <c r="DW219" s="54"/>
      <c r="DX219" s="54"/>
      <c r="DY219" s="54"/>
      <c r="DZ219" s="54"/>
      <c r="EA219" s="54"/>
      <c r="EB219" s="54"/>
      <c r="EC219" s="54"/>
      <c r="ED219" s="54"/>
      <c r="EE219" s="54"/>
      <c r="EF219" s="54"/>
      <c r="EG219" s="54"/>
      <c r="EH219" s="54"/>
      <c r="EI219" s="54"/>
      <c r="EJ219" s="54"/>
      <c r="EK219" s="54"/>
      <c r="EL219" s="54"/>
      <c r="EM219" s="54"/>
      <c r="EN219" s="54"/>
      <c r="EO219" s="54"/>
      <c r="EP219" s="54"/>
      <c r="EQ219" s="54"/>
      <c r="ER219" s="54"/>
      <c r="ES219" s="54"/>
      <c r="ET219" s="54"/>
      <c r="EU219" s="54"/>
      <c r="EV219" s="54"/>
      <c r="EW219" s="54"/>
      <c r="EX219" s="54"/>
      <c r="EY219" s="54"/>
      <c r="EZ219" s="54"/>
      <c r="FA219" s="54"/>
      <c r="FB219" s="54"/>
      <c r="FC219" s="54"/>
      <c r="FD219" s="54"/>
      <c r="FE219" s="54"/>
      <c r="FF219" s="54"/>
      <c r="FG219" s="54"/>
      <c r="FH219" s="54"/>
      <c r="FI219" s="54"/>
      <c r="FJ219" s="54"/>
      <c r="FK219" s="54"/>
      <c r="FL219" s="54"/>
      <c r="FM219" s="54"/>
      <c r="FN219" s="54"/>
      <c r="FO219" s="54"/>
      <c r="FP219" s="54"/>
      <c r="FQ219" s="54"/>
      <c r="FR219" s="54"/>
      <c r="FS219" s="54"/>
      <c r="FT219" s="54"/>
      <c r="FU219" s="54"/>
    </row>
    <row r="220" spans="1:177" s="56" customFormat="1" ht="15.75">
      <c r="A220" s="254"/>
      <c r="B220" s="81" t="s">
        <v>142</v>
      </c>
      <c r="C220" s="82"/>
      <c r="D220" s="83">
        <v>20</v>
      </c>
      <c r="E220" s="84">
        <v>20</v>
      </c>
      <c r="F220" s="83"/>
      <c r="G220" s="84"/>
      <c r="H220" s="83"/>
      <c r="I220" s="137"/>
      <c r="J220" s="225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  <c r="AJ220" s="60"/>
      <c r="AK220" s="60"/>
      <c r="AL220" s="60"/>
      <c r="AM220" s="60"/>
      <c r="AN220" s="60"/>
      <c r="AO220" s="60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  <c r="BH220" s="60"/>
      <c r="BI220" s="60"/>
      <c r="BJ220" s="60"/>
      <c r="BK220" s="60"/>
      <c r="BL220" s="60"/>
      <c r="BM220" s="60"/>
      <c r="BN220" s="60"/>
      <c r="BO220" s="60"/>
      <c r="BP220" s="60"/>
      <c r="BQ220" s="60"/>
      <c r="BR220" s="60"/>
      <c r="BS220" s="60"/>
      <c r="BT220" s="60"/>
      <c r="BU220" s="60"/>
      <c r="BV220" s="60"/>
      <c r="BW220" s="60"/>
      <c r="BX220" s="60"/>
      <c r="BY220" s="60"/>
      <c r="BZ220" s="60"/>
      <c r="CA220" s="60"/>
      <c r="CB220" s="60"/>
      <c r="CC220" s="60"/>
      <c r="CD220" s="60"/>
      <c r="CE220" s="60"/>
      <c r="CF220" s="60"/>
      <c r="CG220" s="60"/>
      <c r="CH220" s="60"/>
      <c r="CI220" s="60"/>
      <c r="CJ220" s="60"/>
      <c r="CK220" s="60"/>
      <c r="CL220" s="60"/>
      <c r="CM220" s="60"/>
      <c r="CN220" s="60"/>
      <c r="CO220" s="60"/>
      <c r="CP220" s="60"/>
      <c r="CQ220" s="54"/>
      <c r="CR220" s="54"/>
      <c r="CS220" s="54"/>
      <c r="CT220" s="54"/>
      <c r="CU220" s="54"/>
      <c r="CV220" s="54"/>
      <c r="CW220" s="54"/>
      <c r="CX220" s="54"/>
      <c r="CY220" s="54"/>
      <c r="CZ220" s="54"/>
      <c r="DA220" s="54"/>
      <c r="DB220" s="54"/>
      <c r="DC220" s="54"/>
      <c r="DD220" s="54"/>
      <c r="DE220" s="54"/>
      <c r="DF220" s="54"/>
      <c r="DG220" s="54"/>
      <c r="DH220" s="54"/>
      <c r="DI220" s="54"/>
      <c r="DJ220" s="54"/>
      <c r="DK220" s="54"/>
      <c r="DL220" s="54"/>
      <c r="DM220" s="54"/>
      <c r="DN220" s="54"/>
      <c r="DO220" s="54"/>
      <c r="DP220" s="54"/>
      <c r="DQ220" s="54"/>
      <c r="DR220" s="54"/>
      <c r="DS220" s="54"/>
      <c r="DT220" s="54"/>
      <c r="DU220" s="54"/>
      <c r="DV220" s="54"/>
      <c r="DW220" s="54"/>
      <c r="DX220" s="54"/>
      <c r="DY220" s="54"/>
      <c r="DZ220" s="54"/>
      <c r="EA220" s="54"/>
      <c r="EB220" s="54"/>
      <c r="EC220" s="54"/>
      <c r="ED220" s="54"/>
      <c r="EE220" s="54"/>
      <c r="EF220" s="54"/>
      <c r="EG220" s="54"/>
      <c r="EH220" s="54"/>
      <c r="EI220" s="54"/>
      <c r="EJ220" s="54"/>
      <c r="EK220" s="54"/>
      <c r="EL220" s="54"/>
      <c r="EM220" s="54"/>
      <c r="EN220" s="54"/>
      <c r="EO220" s="54"/>
      <c r="EP220" s="54"/>
      <c r="EQ220" s="54"/>
      <c r="ER220" s="54"/>
      <c r="ES220" s="54"/>
      <c r="ET220" s="54"/>
      <c r="EU220" s="54"/>
      <c r="EV220" s="54"/>
      <c r="EW220" s="54"/>
      <c r="EX220" s="54"/>
      <c r="EY220" s="54"/>
      <c r="EZ220" s="54"/>
      <c r="FA220" s="54"/>
      <c r="FB220" s="54"/>
      <c r="FC220" s="54"/>
      <c r="FD220" s="54"/>
      <c r="FE220" s="54"/>
      <c r="FF220" s="54"/>
      <c r="FG220" s="54"/>
      <c r="FH220" s="54"/>
      <c r="FI220" s="54"/>
      <c r="FJ220" s="54"/>
      <c r="FK220" s="54"/>
      <c r="FL220" s="54"/>
      <c r="FM220" s="54"/>
      <c r="FN220" s="54"/>
      <c r="FO220" s="54"/>
      <c r="FP220" s="54"/>
      <c r="FQ220" s="54"/>
      <c r="FR220" s="54"/>
      <c r="FS220" s="54"/>
      <c r="FT220" s="54"/>
      <c r="FU220" s="54"/>
    </row>
    <row r="221" spans="1:177" s="56" customFormat="1" ht="15.75">
      <c r="A221" s="254"/>
      <c r="B221" s="81" t="s">
        <v>32</v>
      </c>
      <c r="C221" s="82"/>
      <c r="D221" s="83">
        <v>6.1980000000000004</v>
      </c>
      <c r="E221" s="84">
        <v>4.66</v>
      </c>
      <c r="F221" s="83"/>
      <c r="G221" s="84"/>
      <c r="H221" s="83"/>
      <c r="I221" s="137"/>
      <c r="J221" s="224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  <c r="AJ221" s="60"/>
      <c r="AK221" s="60"/>
      <c r="AL221" s="60"/>
      <c r="AM221" s="60"/>
      <c r="AN221" s="60"/>
      <c r="AO221" s="60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  <c r="BH221" s="60"/>
      <c r="BI221" s="60"/>
      <c r="BJ221" s="60"/>
      <c r="BK221" s="60"/>
      <c r="BL221" s="60"/>
      <c r="BM221" s="60"/>
      <c r="BN221" s="60"/>
      <c r="BO221" s="60"/>
      <c r="BP221" s="60"/>
      <c r="BQ221" s="60"/>
      <c r="BR221" s="60"/>
      <c r="BS221" s="60"/>
      <c r="BT221" s="60"/>
      <c r="BU221" s="60"/>
      <c r="BV221" s="60"/>
      <c r="BW221" s="60"/>
      <c r="BX221" s="60"/>
      <c r="BY221" s="60"/>
      <c r="BZ221" s="60"/>
      <c r="CA221" s="60"/>
      <c r="CB221" s="60"/>
      <c r="CC221" s="60"/>
      <c r="CD221" s="60"/>
      <c r="CE221" s="60"/>
      <c r="CF221" s="60"/>
      <c r="CG221" s="60"/>
      <c r="CH221" s="60"/>
      <c r="CI221" s="60"/>
      <c r="CJ221" s="60"/>
      <c r="CK221" s="60"/>
      <c r="CL221" s="60"/>
      <c r="CM221" s="60"/>
      <c r="CN221" s="60"/>
      <c r="CO221" s="60"/>
      <c r="CP221" s="60"/>
      <c r="CQ221" s="54"/>
      <c r="CR221" s="54"/>
      <c r="CS221" s="54"/>
      <c r="CT221" s="54"/>
      <c r="CU221" s="54"/>
      <c r="CV221" s="54"/>
      <c r="CW221" s="54"/>
      <c r="CX221" s="54"/>
      <c r="CY221" s="54"/>
      <c r="CZ221" s="54"/>
      <c r="DA221" s="54"/>
      <c r="DB221" s="54"/>
      <c r="DC221" s="54"/>
      <c r="DD221" s="54"/>
      <c r="DE221" s="54"/>
      <c r="DF221" s="54"/>
      <c r="DG221" s="54"/>
      <c r="DH221" s="54"/>
      <c r="DI221" s="54"/>
      <c r="DJ221" s="54"/>
      <c r="DK221" s="54"/>
      <c r="DL221" s="54"/>
      <c r="DM221" s="54"/>
      <c r="DN221" s="54"/>
      <c r="DO221" s="54"/>
      <c r="DP221" s="54"/>
      <c r="DQ221" s="54"/>
      <c r="DR221" s="54"/>
      <c r="DS221" s="54"/>
      <c r="DT221" s="54"/>
      <c r="DU221" s="54"/>
      <c r="DV221" s="54"/>
      <c r="DW221" s="54"/>
      <c r="DX221" s="54"/>
      <c r="DY221" s="54"/>
      <c r="DZ221" s="54"/>
      <c r="EA221" s="54"/>
      <c r="EB221" s="54"/>
      <c r="EC221" s="54"/>
      <c r="ED221" s="54"/>
      <c r="EE221" s="54"/>
      <c r="EF221" s="54"/>
      <c r="EG221" s="54"/>
      <c r="EH221" s="54"/>
      <c r="EI221" s="54"/>
      <c r="EJ221" s="54"/>
      <c r="EK221" s="54"/>
      <c r="EL221" s="54"/>
      <c r="EM221" s="54"/>
      <c r="EN221" s="54"/>
      <c r="EO221" s="54"/>
      <c r="EP221" s="54"/>
      <c r="EQ221" s="54"/>
      <c r="ER221" s="54"/>
      <c r="ES221" s="54"/>
      <c r="ET221" s="54"/>
      <c r="EU221" s="54"/>
      <c r="EV221" s="54"/>
      <c r="EW221" s="54"/>
      <c r="EX221" s="54"/>
      <c r="EY221" s="54"/>
      <c r="EZ221" s="54"/>
      <c r="FA221" s="54"/>
      <c r="FB221" s="54"/>
      <c r="FC221" s="54"/>
      <c r="FD221" s="54"/>
      <c r="FE221" s="54"/>
      <c r="FF221" s="54"/>
      <c r="FG221" s="54"/>
      <c r="FH221" s="54"/>
      <c r="FI221" s="54"/>
      <c r="FJ221" s="54"/>
      <c r="FK221" s="54"/>
      <c r="FL221" s="54"/>
      <c r="FM221" s="54"/>
      <c r="FN221" s="54"/>
      <c r="FO221" s="54"/>
      <c r="FP221" s="54"/>
      <c r="FQ221" s="54"/>
      <c r="FR221" s="54"/>
      <c r="FS221" s="54"/>
      <c r="FT221" s="54"/>
      <c r="FU221" s="54"/>
    </row>
    <row r="222" spans="1:177" s="56" customFormat="1" ht="15.75">
      <c r="A222" s="254"/>
      <c r="B222" s="81" t="s">
        <v>33</v>
      </c>
      <c r="C222" s="82"/>
      <c r="D222" s="83">
        <v>7.93</v>
      </c>
      <c r="E222" s="84">
        <v>6.66</v>
      </c>
      <c r="F222" s="83"/>
      <c r="G222" s="84"/>
      <c r="H222" s="83"/>
      <c r="I222" s="137"/>
      <c r="J222" s="224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  <c r="AJ222" s="60"/>
      <c r="AK222" s="60"/>
      <c r="AL222" s="60"/>
      <c r="AM222" s="60"/>
      <c r="AN222" s="60"/>
      <c r="AO222" s="60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  <c r="BE222" s="60"/>
      <c r="BF222" s="60"/>
      <c r="BG222" s="60"/>
      <c r="BH222" s="60"/>
      <c r="BI222" s="60"/>
      <c r="BJ222" s="60"/>
      <c r="BK222" s="60"/>
      <c r="BL222" s="60"/>
      <c r="BM222" s="60"/>
      <c r="BN222" s="60"/>
      <c r="BO222" s="60"/>
      <c r="BP222" s="60"/>
      <c r="BQ222" s="60"/>
      <c r="BR222" s="60"/>
      <c r="BS222" s="60"/>
      <c r="BT222" s="60"/>
      <c r="BU222" s="60"/>
      <c r="BV222" s="60"/>
      <c r="BW222" s="60"/>
      <c r="BX222" s="60"/>
      <c r="BY222" s="60"/>
      <c r="BZ222" s="60"/>
      <c r="CA222" s="60"/>
      <c r="CB222" s="60"/>
      <c r="CC222" s="60"/>
      <c r="CD222" s="60"/>
      <c r="CE222" s="60"/>
      <c r="CF222" s="60"/>
      <c r="CG222" s="60"/>
      <c r="CH222" s="60"/>
      <c r="CI222" s="60"/>
      <c r="CJ222" s="60"/>
      <c r="CK222" s="60"/>
      <c r="CL222" s="60"/>
      <c r="CM222" s="60"/>
      <c r="CN222" s="60"/>
      <c r="CO222" s="60"/>
      <c r="CP222" s="60"/>
      <c r="CQ222" s="54"/>
      <c r="CR222" s="54"/>
      <c r="CS222" s="54"/>
      <c r="CT222" s="54"/>
      <c r="CU222" s="54"/>
      <c r="CV222" s="54"/>
      <c r="CW222" s="54"/>
      <c r="CX222" s="54"/>
      <c r="CY222" s="54"/>
      <c r="CZ222" s="54"/>
      <c r="DA222" s="54"/>
      <c r="DB222" s="54"/>
      <c r="DC222" s="54"/>
      <c r="DD222" s="54"/>
      <c r="DE222" s="54"/>
      <c r="DF222" s="54"/>
      <c r="DG222" s="54"/>
      <c r="DH222" s="54"/>
      <c r="DI222" s="54"/>
      <c r="DJ222" s="54"/>
      <c r="DK222" s="54"/>
      <c r="DL222" s="54"/>
      <c r="DM222" s="54"/>
      <c r="DN222" s="54"/>
      <c r="DO222" s="54"/>
      <c r="DP222" s="54"/>
      <c r="DQ222" s="54"/>
      <c r="DR222" s="54"/>
      <c r="DS222" s="54"/>
      <c r="DT222" s="54"/>
      <c r="DU222" s="54"/>
      <c r="DV222" s="54"/>
      <c r="DW222" s="54"/>
      <c r="DX222" s="54"/>
      <c r="DY222" s="54"/>
      <c r="DZ222" s="54"/>
      <c r="EA222" s="54"/>
      <c r="EB222" s="54"/>
      <c r="EC222" s="54"/>
      <c r="ED222" s="54"/>
      <c r="EE222" s="54"/>
      <c r="EF222" s="54"/>
      <c r="EG222" s="54"/>
      <c r="EH222" s="54"/>
      <c r="EI222" s="54"/>
      <c r="EJ222" s="54"/>
      <c r="EK222" s="54"/>
      <c r="EL222" s="54"/>
      <c r="EM222" s="54"/>
      <c r="EN222" s="54"/>
      <c r="EO222" s="54"/>
      <c r="EP222" s="54"/>
      <c r="EQ222" s="54"/>
      <c r="ER222" s="54"/>
      <c r="ES222" s="54"/>
      <c r="ET222" s="54"/>
      <c r="EU222" s="54"/>
      <c r="EV222" s="54"/>
      <c r="EW222" s="54"/>
      <c r="EX222" s="54"/>
      <c r="EY222" s="54"/>
      <c r="EZ222" s="54"/>
      <c r="FA222" s="54"/>
      <c r="FB222" s="54"/>
      <c r="FC222" s="54"/>
      <c r="FD222" s="54"/>
      <c r="FE222" s="54"/>
      <c r="FF222" s="54"/>
      <c r="FG222" s="54"/>
      <c r="FH222" s="54"/>
      <c r="FI222" s="54"/>
      <c r="FJ222" s="54"/>
      <c r="FK222" s="54"/>
      <c r="FL222" s="54"/>
      <c r="FM222" s="54"/>
      <c r="FN222" s="54"/>
      <c r="FO222" s="54"/>
      <c r="FP222" s="54"/>
      <c r="FQ222" s="54"/>
      <c r="FR222" s="54"/>
      <c r="FS222" s="54"/>
      <c r="FT222" s="54"/>
      <c r="FU222" s="54"/>
    </row>
    <row r="223" spans="1:177" s="56" customFormat="1" ht="15.75">
      <c r="A223" s="254"/>
      <c r="B223" s="81" t="s">
        <v>44</v>
      </c>
      <c r="C223" s="82"/>
      <c r="D223" s="83">
        <v>4</v>
      </c>
      <c r="E223" s="84">
        <v>4</v>
      </c>
      <c r="F223" s="83"/>
      <c r="G223" s="84"/>
      <c r="H223" s="83"/>
      <c r="I223" s="137"/>
      <c r="J223" s="224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  <c r="AJ223" s="60"/>
      <c r="AK223" s="60"/>
      <c r="AL223" s="60"/>
      <c r="AM223" s="60"/>
      <c r="AN223" s="60"/>
      <c r="AO223" s="60"/>
      <c r="AP223" s="60"/>
      <c r="AQ223" s="60"/>
      <c r="AR223" s="60"/>
      <c r="AS223" s="60"/>
      <c r="AT223" s="60"/>
      <c r="AU223" s="60"/>
      <c r="AV223" s="60"/>
      <c r="AW223" s="60"/>
      <c r="AX223" s="60"/>
      <c r="AY223" s="60"/>
      <c r="AZ223" s="60"/>
      <c r="BA223" s="60"/>
      <c r="BB223" s="60"/>
      <c r="BC223" s="60"/>
      <c r="BD223" s="60"/>
      <c r="BE223" s="60"/>
      <c r="BF223" s="60"/>
      <c r="BG223" s="60"/>
      <c r="BH223" s="60"/>
      <c r="BI223" s="60"/>
      <c r="BJ223" s="60"/>
      <c r="BK223" s="60"/>
      <c r="BL223" s="60"/>
      <c r="BM223" s="60"/>
      <c r="BN223" s="60"/>
      <c r="BO223" s="60"/>
      <c r="BP223" s="60"/>
      <c r="BQ223" s="60"/>
      <c r="BR223" s="60"/>
      <c r="BS223" s="60"/>
      <c r="BT223" s="60"/>
      <c r="BU223" s="60"/>
      <c r="BV223" s="60"/>
      <c r="BW223" s="60"/>
      <c r="BX223" s="60"/>
      <c r="BY223" s="60"/>
      <c r="BZ223" s="60"/>
      <c r="CA223" s="60"/>
      <c r="CB223" s="60"/>
      <c r="CC223" s="60"/>
      <c r="CD223" s="60"/>
      <c r="CE223" s="60"/>
      <c r="CF223" s="60"/>
      <c r="CG223" s="60"/>
      <c r="CH223" s="60"/>
      <c r="CI223" s="60"/>
      <c r="CJ223" s="60"/>
      <c r="CK223" s="60"/>
      <c r="CL223" s="60"/>
      <c r="CM223" s="60"/>
      <c r="CN223" s="60"/>
      <c r="CO223" s="60"/>
      <c r="CP223" s="60"/>
      <c r="CQ223" s="54"/>
      <c r="CR223" s="54"/>
      <c r="CS223" s="54"/>
      <c r="CT223" s="54"/>
      <c r="CU223" s="54"/>
      <c r="CV223" s="54"/>
      <c r="CW223" s="54"/>
      <c r="CX223" s="54"/>
      <c r="CY223" s="54"/>
      <c r="CZ223" s="54"/>
      <c r="DA223" s="54"/>
      <c r="DB223" s="54"/>
      <c r="DC223" s="54"/>
      <c r="DD223" s="54"/>
      <c r="DE223" s="54"/>
      <c r="DF223" s="54"/>
      <c r="DG223" s="54"/>
      <c r="DH223" s="54"/>
      <c r="DI223" s="54"/>
      <c r="DJ223" s="54"/>
      <c r="DK223" s="54"/>
      <c r="DL223" s="54"/>
      <c r="DM223" s="54"/>
      <c r="DN223" s="54"/>
      <c r="DO223" s="54"/>
      <c r="DP223" s="54"/>
      <c r="DQ223" s="54"/>
      <c r="DR223" s="54"/>
      <c r="DS223" s="54"/>
      <c r="DT223" s="54"/>
      <c r="DU223" s="54"/>
      <c r="DV223" s="54"/>
      <c r="DW223" s="54"/>
      <c r="DX223" s="54"/>
      <c r="DY223" s="54"/>
      <c r="DZ223" s="54"/>
      <c r="EA223" s="54"/>
      <c r="EB223" s="54"/>
      <c r="EC223" s="54"/>
      <c r="ED223" s="54"/>
      <c r="EE223" s="54"/>
      <c r="EF223" s="54"/>
      <c r="EG223" s="54"/>
      <c r="EH223" s="54"/>
      <c r="EI223" s="54"/>
      <c r="EJ223" s="54"/>
      <c r="EK223" s="54"/>
      <c r="EL223" s="54"/>
      <c r="EM223" s="54"/>
      <c r="EN223" s="54"/>
      <c r="EO223" s="54"/>
      <c r="EP223" s="54"/>
      <c r="EQ223" s="54"/>
      <c r="ER223" s="54"/>
      <c r="ES223" s="54"/>
      <c r="ET223" s="54"/>
      <c r="EU223" s="54"/>
      <c r="EV223" s="54"/>
      <c r="EW223" s="54"/>
      <c r="EX223" s="54"/>
      <c r="EY223" s="54"/>
      <c r="EZ223" s="54"/>
      <c r="FA223" s="54"/>
      <c r="FB223" s="54"/>
      <c r="FC223" s="54"/>
      <c r="FD223" s="54"/>
      <c r="FE223" s="54"/>
      <c r="FF223" s="54"/>
      <c r="FG223" s="54"/>
      <c r="FH223" s="54"/>
      <c r="FI223" s="54"/>
      <c r="FJ223" s="54"/>
      <c r="FK223" s="54"/>
      <c r="FL223" s="54"/>
      <c r="FM223" s="54"/>
      <c r="FN223" s="54"/>
      <c r="FO223" s="54"/>
      <c r="FP223" s="54"/>
      <c r="FQ223" s="54"/>
      <c r="FR223" s="54"/>
      <c r="FS223" s="54"/>
      <c r="FT223" s="54"/>
      <c r="FU223" s="54"/>
    </row>
    <row r="224" spans="1:177" s="56" customFormat="1" ht="15.75">
      <c r="A224" s="254"/>
      <c r="B224" s="81" t="s">
        <v>34</v>
      </c>
      <c r="C224" s="82"/>
      <c r="D224" s="83">
        <v>1</v>
      </c>
      <c r="E224" s="84">
        <v>1</v>
      </c>
      <c r="F224" s="83"/>
      <c r="G224" s="84"/>
      <c r="H224" s="83"/>
      <c r="I224" s="137"/>
      <c r="J224" s="224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  <c r="AJ224" s="60"/>
      <c r="AK224" s="60"/>
      <c r="AL224" s="60"/>
      <c r="AM224" s="60"/>
      <c r="AN224" s="60"/>
      <c r="AO224" s="60"/>
      <c r="AP224" s="60"/>
      <c r="AQ224" s="60"/>
      <c r="AR224" s="60"/>
      <c r="AS224" s="60"/>
      <c r="AT224" s="60"/>
      <c r="AU224" s="60"/>
      <c r="AV224" s="60"/>
      <c r="AW224" s="60"/>
      <c r="AX224" s="60"/>
      <c r="AY224" s="60"/>
      <c r="AZ224" s="60"/>
      <c r="BA224" s="60"/>
      <c r="BB224" s="60"/>
      <c r="BC224" s="60"/>
      <c r="BD224" s="60"/>
      <c r="BE224" s="60"/>
      <c r="BF224" s="60"/>
      <c r="BG224" s="60"/>
      <c r="BH224" s="60"/>
      <c r="BI224" s="60"/>
      <c r="BJ224" s="60"/>
      <c r="BK224" s="60"/>
      <c r="BL224" s="60"/>
      <c r="BM224" s="60"/>
      <c r="BN224" s="60"/>
      <c r="BO224" s="60"/>
      <c r="BP224" s="60"/>
      <c r="BQ224" s="60"/>
      <c r="BR224" s="60"/>
      <c r="BS224" s="60"/>
      <c r="BT224" s="60"/>
      <c r="BU224" s="60"/>
      <c r="BV224" s="60"/>
      <c r="BW224" s="60"/>
      <c r="BX224" s="60"/>
      <c r="BY224" s="60"/>
      <c r="BZ224" s="60"/>
      <c r="CA224" s="60"/>
      <c r="CB224" s="60"/>
      <c r="CC224" s="60"/>
      <c r="CD224" s="60"/>
      <c r="CE224" s="60"/>
      <c r="CF224" s="60"/>
      <c r="CG224" s="60"/>
      <c r="CH224" s="60"/>
      <c r="CI224" s="60"/>
      <c r="CJ224" s="60"/>
      <c r="CK224" s="60"/>
      <c r="CL224" s="60"/>
      <c r="CM224" s="60"/>
      <c r="CN224" s="60"/>
      <c r="CO224" s="60"/>
      <c r="CP224" s="60"/>
      <c r="CQ224" s="54"/>
      <c r="CR224" s="54"/>
      <c r="CS224" s="54"/>
      <c r="CT224" s="54"/>
      <c r="CU224" s="54"/>
      <c r="CV224" s="54"/>
      <c r="CW224" s="54"/>
      <c r="CX224" s="54"/>
      <c r="CY224" s="54"/>
      <c r="CZ224" s="54"/>
      <c r="DA224" s="54"/>
      <c r="DB224" s="54"/>
      <c r="DC224" s="54"/>
      <c r="DD224" s="54"/>
      <c r="DE224" s="54"/>
      <c r="DF224" s="54"/>
      <c r="DG224" s="54"/>
      <c r="DH224" s="54"/>
      <c r="DI224" s="54"/>
      <c r="DJ224" s="54"/>
      <c r="DK224" s="54"/>
      <c r="DL224" s="54"/>
      <c r="DM224" s="54"/>
      <c r="DN224" s="54"/>
      <c r="DO224" s="54"/>
      <c r="DP224" s="54"/>
      <c r="DQ224" s="54"/>
      <c r="DR224" s="54"/>
      <c r="DS224" s="54"/>
      <c r="DT224" s="54"/>
      <c r="DU224" s="54"/>
      <c r="DV224" s="54"/>
      <c r="DW224" s="54"/>
      <c r="DX224" s="54"/>
      <c r="DY224" s="54"/>
      <c r="DZ224" s="54"/>
      <c r="EA224" s="54"/>
      <c r="EB224" s="54"/>
      <c r="EC224" s="54"/>
      <c r="ED224" s="54"/>
      <c r="EE224" s="54"/>
      <c r="EF224" s="54"/>
      <c r="EG224" s="54"/>
      <c r="EH224" s="54"/>
      <c r="EI224" s="54"/>
      <c r="EJ224" s="54"/>
      <c r="EK224" s="54"/>
      <c r="EL224" s="54"/>
      <c r="EM224" s="54"/>
      <c r="EN224" s="54"/>
      <c r="EO224" s="54"/>
      <c r="EP224" s="54"/>
      <c r="EQ224" s="54"/>
      <c r="ER224" s="54"/>
      <c r="ES224" s="54"/>
      <c r="ET224" s="54"/>
      <c r="EU224" s="54"/>
      <c r="EV224" s="54"/>
      <c r="EW224" s="54"/>
      <c r="EX224" s="54"/>
      <c r="EY224" s="54"/>
      <c r="EZ224" s="54"/>
      <c r="FA224" s="54"/>
      <c r="FB224" s="54"/>
      <c r="FC224" s="54"/>
      <c r="FD224" s="54"/>
      <c r="FE224" s="54"/>
      <c r="FF224" s="54"/>
      <c r="FG224" s="54"/>
      <c r="FH224" s="54"/>
      <c r="FI224" s="54"/>
      <c r="FJ224" s="54"/>
      <c r="FK224" s="54"/>
      <c r="FL224" s="54"/>
      <c r="FM224" s="54"/>
      <c r="FN224" s="54"/>
      <c r="FO224" s="54"/>
      <c r="FP224" s="54"/>
      <c r="FQ224" s="54"/>
      <c r="FR224" s="54"/>
      <c r="FS224" s="54"/>
      <c r="FT224" s="54"/>
      <c r="FU224" s="54"/>
    </row>
    <row r="225" spans="1:177" s="56" customFormat="1" ht="15.75">
      <c r="A225" s="254"/>
      <c r="B225" s="81" t="s">
        <v>43</v>
      </c>
      <c r="C225" s="82"/>
      <c r="D225" s="83">
        <v>0.89</v>
      </c>
      <c r="E225" s="84">
        <v>0.89</v>
      </c>
      <c r="F225" s="83"/>
      <c r="G225" s="84"/>
      <c r="H225" s="83"/>
      <c r="I225" s="137"/>
      <c r="J225" s="224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  <c r="AJ225" s="60"/>
      <c r="AK225" s="60"/>
      <c r="AL225" s="60"/>
      <c r="AM225" s="60"/>
      <c r="AN225" s="60"/>
      <c r="AO225" s="60"/>
      <c r="AP225" s="60"/>
      <c r="AQ225" s="60"/>
      <c r="AR225" s="60"/>
      <c r="AS225" s="60"/>
      <c r="AT225" s="60"/>
      <c r="AU225" s="60"/>
      <c r="AV225" s="60"/>
      <c r="AW225" s="60"/>
      <c r="AX225" s="60"/>
      <c r="AY225" s="60"/>
      <c r="AZ225" s="60"/>
      <c r="BA225" s="60"/>
      <c r="BB225" s="60"/>
      <c r="BC225" s="60"/>
      <c r="BD225" s="60"/>
      <c r="BE225" s="60"/>
      <c r="BF225" s="60"/>
      <c r="BG225" s="60"/>
      <c r="BH225" s="60"/>
      <c r="BI225" s="60"/>
      <c r="BJ225" s="60"/>
      <c r="BK225" s="60"/>
      <c r="BL225" s="60"/>
      <c r="BM225" s="60"/>
      <c r="BN225" s="60"/>
      <c r="BO225" s="60"/>
      <c r="BP225" s="60"/>
      <c r="BQ225" s="60"/>
      <c r="BR225" s="60"/>
      <c r="BS225" s="60"/>
      <c r="BT225" s="60"/>
      <c r="BU225" s="60"/>
      <c r="BV225" s="60"/>
      <c r="BW225" s="60"/>
      <c r="BX225" s="60"/>
      <c r="BY225" s="60"/>
      <c r="BZ225" s="60"/>
      <c r="CA225" s="60"/>
      <c r="CB225" s="60"/>
      <c r="CC225" s="60"/>
      <c r="CD225" s="60"/>
      <c r="CE225" s="60"/>
      <c r="CF225" s="60"/>
      <c r="CG225" s="60"/>
      <c r="CH225" s="60"/>
      <c r="CI225" s="60"/>
      <c r="CJ225" s="60"/>
      <c r="CK225" s="60"/>
      <c r="CL225" s="60"/>
      <c r="CM225" s="60"/>
      <c r="CN225" s="60"/>
      <c r="CO225" s="60"/>
      <c r="CP225" s="60"/>
      <c r="CQ225" s="54"/>
      <c r="CR225" s="54"/>
      <c r="CS225" s="54"/>
      <c r="CT225" s="54"/>
      <c r="CU225" s="54"/>
      <c r="CV225" s="54"/>
      <c r="CW225" s="54"/>
      <c r="CX225" s="54"/>
      <c r="CY225" s="54"/>
      <c r="CZ225" s="54"/>
      <c r="DA225" s="54"/>
      <c r="DB225" s="54"/>
      <c r="DC225" s="54"/>
      <c r="DD225" s="54"/>
      <c r="DE225" s="54"/>
      <c r="DF225" s="54"/>
      <c r="DG225" s="54"/>
      <c r="DH225" s="54"/>
      <c r="DI225" s="54"/>
      <c r="DJ225" s="54"/>
      <c r="DK225" s="54"/>
      <c r="DL225" s="54"/>
      <c r="DM225" s="54"/>
      <c r="DN225" s="54"/>
      <c r="DO225" s="54"/>
      <c r="DP225" s="54"/>
      <c r="DQ225" s="54"/>
      <c r="DR225" s="54"/>
      <c r="DS225" s="54"/>
      <c r="DT225" s="54"/>
      <c r="DU225" s="54"/>
      <c r="DV225" s="54"/>
      <c r="DW225" s="54"/>
      <c r="DX225" s="54"/>
      <c r="DY225" s="54"/>
      <c r="DZ225" s="54"/>
      <c r="EA225" s="54"/>
      <c r="EB225" s="54"/>
      <c r="EC225" s="54"/>
      <c r="ED225" s="54"/>
      <c r="EE225" s="54"/>
      <c r="EF225" s="54"/>
      <c r="EG225" s="54"/>
      <c r="EH225" s="54"/>
      <c r="EI225" s="54"/>
      <c r="EJ225" s="54"/>
      <c r="EK225" s="54"/>
      <c r="EL225" s="54"/>
      <c r="EM225" s="54"/>
      <c r="EN225" s="54"/>
      <c r="EO225" s="54"/>
      <c r="EP225" s="54"/>
      <c r="EQ225" s="54"/>
      <c r="ER225" s="54"/>
      <c r="ES225" s="54"/>
      <c r="ET225" s="54"/>
      <c r="EU225" s="54"/>
      <c r="EV225" s="54"/>
      <c r="EW225" s="54"/>
      <c r="EX225" s="54"/>
      <c r="EY225" s="54"/>
      <c r="EZ225" s="54"/>
      <c r="FA225" s="54"/>
      <c r="FB225" s="54"/>
      <c r="FC225" s="54"/>
      <c r="FD225" s="54"/>
      <c r="FE225" s="54"/>
      <c r="FF225" s="54"/>
      <c r="FG225" s="54"/>
      <c r="FH225" s="54"/>
      <c r="FI225" s="54"/>
      <c r="FJ225" s="54"/>
      <c r="FK225" s="54"/>
      <c r="FL225" s="54"/>
      <c r="FM225" s="54"/>
      <c r="FN225" s="54"/>
      <c r="FO225" s="54"/>
      <c r="FP225" s="54"/>
      <c r="FQ225" s="54"/>
      <c r="FR225" s="54"/>
      <c r="FS225" s="54"/>
      <c r="FT225" s="54"/>
      <c r="FU225" s="54"/>
    </row>
    <row r="226" spans="1:177" s="56" customFormat="1" ht="15.75">
      <c r="A226" s="254"/>
      <c r="B226" s="81" t="s">
        <v>52</v>
      </c>
      <c r="C226" s="82"/>
      <c r="D226" s="83">
        <v>30</v>
      </c>
      <c r="E226" s="84">
        <v>30</v>
      </c>
      <c r="F226" s="83"/>
      <c r="G226" s="84"/>
      <c r="H226" s="83"/>
      <c r="I226" s="137"/>
      <c r="J226" s="224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60"/>
      <c r="AG226" s="60"/>
      <c r="AH226" s="60"/>
      <c r="AI226" s="60"/>
      <c r="AJ226" s="60"/>
      <c r="AK226" s="60"/>
      <c r="AL226" s="60"/>
      <c r="AM226" s="60"/>
      <c r="AN226" s="60"/>
      <c r="AO226" s="60"/>
      <c r="AP226" s="60"/>
      <c r="AQ226" s="60"/>
      <c r="AR226" s="60"/>
      <c r="AS226" s="60"/>
      <c r="AT226" s="60"/>
      <c r="AU226" s="60"/>
      <c r="AV226" s="60"/>
      <c r="AW226" s="60"/>
      <c r="AX226" s="60"/>
      <c r="AY226" s="60"/>
      <c r="AZ226" s="60"/>
      <c r="BA226" s="60"/>
      <c r="BB226" s="60"/>
      <c r="BC226" s="60"/>
      <c r="BD226" s="60"/>
      <c r="BE226" s="60"/>
      <c r="BF226" s="60"/>
      <c r="BG226" s="60"/>
      <c r="BH226" s="60"/>
      <c r="BI226" s="60"/>
      <c r="BJ226" s="60"/>
      <c r="BK226" s="60"/>
      <c r="BL226" s="60"/>
      <c r="BM226" s="60"/>
      <c r="BN226" s="60"/>
      <c r="BO226" s="60"/>
      <c r="BP226" s="60"/>
      <c r="BQ226" s="60"/>
      <c r="BR226" s="60"/>
      <c r="BS226" s="60"/>
      <c r="BT226" s="60"/>
      <c r="BU226" s="60"/>
      <c r="BV226" s="60"/>
      <c r="BW226" s="60"/>
      <c r="BX226" s="60"/>
      <c r="BY226" s="60"/>
      <c r="BZ226" s="60"/>
      <c r="CA226" s="60"/>
      <c r="CB226" s="60"/>
      <c r="CC226" s="60"/>
      <c r="CD226" s="60"/>
      <c r="CE226" s="60"/>
      <c r="CF226" s="60"/>
      <c r="CG226" s="60"/>
      <c r="CH226" s="60"/>
      <c r="CI226" s="60"/>
      <c r="CJ226" s="60"/>
      <c r="CK226" s="60"/>
      <c r="CL226" s="60"/>
      <c r="CM226" s="60"/>
      <c r="CN226" s="60"/>
      <c r="CO226" s="60"/>
      <c r="CP226" s="60"/>
      <c r="CQ226" s="54"/>
      <c r="CR226" s="54"/>
      <c r="CS226" s="54"/>
      <c r="CT226" s="54"/>
      <c r="CU226" s="54"/>
      <c r="CV226" s="54"/>
      <c r="CW226" s="54"/>
      <c r="CX226" s="54"/>
      <c r="CY226" s="54"/>
      <c r="CZ226" s="54"/>
      <c r="DA226" s="54"/>
      <c r="DB226" s="54"/>
      <c r="DC226" s="54"/>
      <c r="DD226" s="54"/>
      <c r="DE226" s="54"/>
      <c r="DF226" s="54"/>
      <c r="DG226" s="54"/>
      <c r="DH226" s="54"/>
      <c r="DI226" s="54"/>
      <c r="DJ226" s="54"/>
      <c r="DK226" s="54"/>
      <c r="DL226" s="54"/>
      <c r="DM226" s="54"/>
      <c r="DN226" s="54"/>
      <c r="DO226" s="54"/>
      <c r="DP226" s="54"/>
      <c r="DQ226" s="54"/>
      <c r="DR226" s="54"/>
      <c r="DS226" s="54"/>
      <c r="DT226" s="54"/>
      <c r="DU226" s="54"/>
      <c r="DV226" s="54"/>
      <c r="DW226" s="54"/>
      <c r="DX226" s="54"/>
      <c r="DY226" s="54"/>
      <c r="DZ226" s="54"/>
      <c r="EA226" s="54"/>
      <c r="EB226" s="54"/>
      <c r="EC226" s="54"/>
      <c r="ED226" s="54"/>
      <c r="EE226" s="54"/>
      <c r="EF226" s="54"/>
      <c r="EG226" s="54"/>
      <c r="EH226" s="54"/>
      <c r="EI226" s="54"/>
      <c r="EJ226" s="54"/>
      <c r="EK226" s="54"/>
      <c r="EL226" s="54"/>
      <c r="EM226" s="54"/>
      <c r="EN226" s="54"/>
      <c r="EO226" s="54"/>
      <c r="EP226" s="54"/>
      <c r="EQ226" s="54"/>
      <c r="ER226" s="54"/>
      <c r="ES226" s="54"/>
      <c r="ET226" s="54"/>
      <c r="EU226" s="54"/>
      <c r="EV226" s="54"/>
      <c r="EW226" s="54"/>
      <c r="EX226" s="54"/>
      <c r="EY226" s="54"/>
      <c r="EZ226" s="54"/>
      <c r="FA226" s="54"/>
      <c r="FB226" s="54"/>
      <c r="FC226" s="54"/>
      <c r="FD226" s="54"/>
      <c r="FE226" s="54"/>
      <c r="FF226" s="54"/>
      <c r="FG226" s="54"/>
      <c r="FH226" s="54"/>
      <c r="FI226" s="54"/>
      <c r="FJ226" s="54"/>
      <c r="FK226" s="54"/>
      <c r="FL226" s="54"/>
      <c r="FM226" s="54"/>
      <c r="FN226" s="54"/>
      <c r="FO226" s="54"/>
      <c r="FP226" s="54"/>
      <c r="FQ226" s="54"/>
      <c r="FR226" s="54"/>
      <c r="FS226" s="54"/>
      <c r="FT226" s="54"/>
      <c r="FU226" s="54"/>
    </row>
    <row r="227" spans="1:177" s="56" customFormat="1" ht="15.75">
      <c r="A227" s="254"/>
      <c r="B227" s="81" t="s">
        <v>19</v>
      </c>
      <c r="C227" s="82"/>
      <c r="D227" s="83">
        <v>0.34</v>
      </c>
      <c r="E227" s="84">
        <v>0.34</v>
      </c>
      <c r="F227" s="83"/>
      <c r="G227" s="84"/>
      <c r="H227" s="83"/>
      <c r="I227" s="137"/>
      <c r="J227" s="224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  <c r="AK227" s="60"/>
      <c r="AL227" s="60"/>
      <c r="AM227" s="60"/>
      <c r="AN227" s="60"/>
      <c r="AO227" s="60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  <c r="BH227" s="60"/>
      <c r="BI227" s="60"/>
      <c r="BJ227" s="60"/>
      <c r="BK227" s="60"/>
      <c r="BL227" s="60"/>
      <c r="BM227" s="60"/>
      <c r="BN227" s="60"/>
      <c r="BO227" s="60"/>
      <c r="BP227" s="60"/>
      <c r="BQ227" s="60"/>
      <c r="BR227" s="60"/>
      <c r="BS227" s="60"/>
      <c r="BT227" s="60"/>
      <c r="BU227" s="60"/>
      <c r="BV227" s="60"/>
      <c r="BW227" s="60"/>
      <c r="BX227" s="60"/>
      <c r="BY227" s="60"/>
      <c r="BZ227" s="60"/>
      <c r="CA227" s="60"/>
      <c r="CB227" s="60"/>
      <c r="CC227" s="60"/>
      <c r="CD227" s="60"/>
      <c r="CE227" s="60"/>
      <c r="CF227" s="60"/>
      <c r="CG227" s="60"/>
      <c r="CH227" s="60"/>
      <c r="CI227" s="60"/>
      <c r="CJ227" s="60"/>
      <c r="CK227" s="60"/>
      <c r="CL227" s="60"/>
      <c r="CM227" s="60"/>
      <c r="CN227" s="60"/>
      <c r="CO227" s="60"/>
      <c r="CP227" s="60"/>
      <c r="CQ227" s="54"/>
      <c r="CR227" s="54"/>
      <c r="CS227" s="54"/>
      <c r="CT227" s="54"/>
      <c r="CU227" s="54"/>
      <c r="CV227" s="54"/>
      <c r="CW227" s="54"/>
      <c r="CX227" s="54"/>
      <c r="CY227" s="54"/>
      <c r="CZ227" s="54"/>
      <c r="DA227" s="54"/>
      <c r="DB227" s="54"/>
      <c r="DC227" s="54"/>
      <c r="DD227" s="54"/>
      <c r="DE227" s="54"/>
      <c r="DF227" s="54"/>
      <c r="DG227" s="54"/>
      <c r="DH227" s="54"/>
      <c r="DI227" s="54"/>
      <c r="DJ227" s="54"/>
      <c r="DK227" s="54"/>
      <c r="DL227" s="54"/>
      <c r="DM227" s="54"/>
      <c r="DN227" s="54"/>
      <c r="DO227" s="54"/>
      <c r="DP227" s="54"/>
      <c r="DQ227" s="54"/>
      <c r="DR227" s="54"/>
      <c r="DS227" s="54"/>
      <c r="DT227" s="54"/>
      <c r="DU227" s="54"/>
      <c r="DV227" s="54"/>
      <c r="DW227" s="54"/>
      <c r="DX227" s="54"/>
      <c r="DY227" s="54"/>
      <c r="DZ227" s="54"/>
      <c r="EA227" s="54"/>
      <c r="EB227" s="54"/>
      <c r="EC227" s="54"/>
      <c r="ED227" s="54"/>
      <c r="EE227" s="54"/>
      <c r="EF227" s="54"/>
      <c r="EG227" s="54"/>
      <c r="EH227" s="54"/>
      <c r="EI227" s="54"/>
      <c r="EJ227" s="54"/>
      <c r="EK227" s="54"/>
      <c r="EL227" s="54"/>
      <c r="EM227" s="54"/>
      <c r="EN227" s="54"/>
      <c r="EO227" s="54"/>
      <c r="EP227" s="54"/>
      <c r="EQ227" s="54"/>
      <c r="ER227" s="54"/>
      <c r="ES227" s="54"/>
      <c r="ET227" s="54"/>
      <c r="EU227" s="54"/>
      <c r="EV227" s="54"/>
      <c r="EW227" s="54"/>
      <c r="EX227" s="54"/>
      <c r="EY227" s="54"/>
      <c r="EZ227" s="54"/>
      <c r="FA227" s="54"/>
      <c r="FB227" s="54"/>
      <c r="FC227" s="54"/>
      <c r="FD227" s="54"/>
      <c r="FE227" s="54"/>
      <c r="FF227" s="54"/>
      <c r="FG227" s="54"/>
      <c r="FH227" s="54"/>
      <c r="FI227" s="54"/>
      <c r="FJ227" s="54"/>
      <c r="FK227" s="54"/>
      <c r="FL227" s="54"/>
      <c r="FM227" s="54"/>
      <c r="FN227" s="54"/>
      <c r="FO227" s="54"/>
      <c r="FP227" s="54"/>
      <c r="FQ227" s="54"/>
      <c r="FR227" s="54"/>
      <c r="FS227" s="54"/>
      <c r="FT227" s="54"/>
      <c r="FU227" s="54"/>
    </row>
    <row r="228" spans="1:177" s="39" customFormat="1">
      <c r="A228" s="254" t="s">
        <v>103</v>
      </c>
      <c r="B228" s="81"/>
      <c r="C228" s="147" t="s">
        <v>265</v>
      </c>
      <c r="D228" s="87"/>
      <c r="E228" s="82"/>
      <c r="F228" s="83">
        <v>4.0999999999999996</v>
      </c>
      <c r="G228" s="84">
        <v>3</v>
      </c>
      <c r="H228" s="83">
        <v>25</v>
      </c>
      <c r="I228" s="137">
        <v>143.4</v>
      </c>
      <c r="J228" s="224" t="s">
        <v>216</v>
      </c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1"/>
      <c r="CG228" s="71"/>
      <c r="CH228" s="71"/>
      <c r="CI228" s="71"/>
      <c r="CJ228" s="71"/>
      <c r="CK228" s="71"/>
      <c r="CL228" s="71"/>
      <c r="CM228" s="71"/>
      <c r="CN228" s="71"/>
      <c r="CO228" s="71"/>
      <c r="CP228" s="71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</row>
    <row r="229" spans="1:177" s="39" customFormat="1">
      <c r="A229" s="254"/>
      <c r="B229" s="81" t="s">
        <v>104</v>
      </c>
      <c r="C229" s="147"/>
      <c r="D229" s="87">
        <v>38.5</v>
      </c>
      <c r="E229" s="82">
        <v>38.5</v>
      </c>
      <c r="F229" s="83"/>
      <c r="G229" s="84"/>
      <c r="H229" s="83"/>
      <c r="I229" s="137"/>
      <c r="J229" s="224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1"/>
      <c r="CG229" s="71"/>
      <c r="CH229" s="71"/>
      <c r="CI229" s="71"/>
      <c r="CJ229" s="71"/>
      <c r="CK229" s="71"/>
      <c r="CL229" s="71"/>
      <c r="CM229" s="71"/>
      <c r="CN229" s="71"/>
      <c r="CO229" s="71"/>
      <c r="CP229" s="71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</row>
    <row r="230" spans="1:177" s="39" customFormat="1">
      <c r="A230" s="254"/>
      <c r="B230" s="81" t="s">
        <v>20</v>
      </c>
      <c r="C230" s="147"/>
      <c r="D230" s="87">
        <v>2.2000000000000002</v>
      </c>
      <c r="E230" s="82">
        <v>2.2000000000000002</v>
      </c>
      <c r="F230" s="83"/>
      <c r="G230" s="84"/>
      <c r="H230" s="83"/>
      <c r="I230" s="137"/>
      <c r="J230" s="224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1"/>
      <c r="CH230" s="71"/>
      <c r="CI230" s="71"/>
      <c r="CJ230" s="71"/>
      <c r="CK230" s="71"/>
      <c r="CL230" s="71"/>
      <c r="CM230" s="71"/>
      <c r="CN230" s="71"/>
      <c r="CO230" s="71"/>
      <c r="CP230" s="71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</row>
    <row r="231" spans="1:177" s="39" customFormat="1">
      <c r="A231" s="254"/>
      <c r="B231" s="81" t="s">
        <v>19</v>
      </c>
      <c r="C231" s="147"/>
      <c r="D231" s="87">
        <v>0.4</v>
      </c>
      <c r="E231" s="82">
        <v>0.4</v>
      </c>
      <c r="F231" s="83"/>
      <c r="G231" s="84"/>
      <c r="H231" s="83"/>
      <c r="I231" s="137"/>
      <c r="J231" s="224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  <c r="CE231" s="71"/>
      <c r="CF231" s="71"/>
      <c r="CG231" s="71"/>
      <c r="CH231" s="71"/>
      <c r="CI231" s="71"/>
      <c r="CJ231" s="71"/>
      <c r="CK231" s="71"/>
      <c r="CL231" s="71"/>
      <c r="CM231" s="71"/>
      <c r="CN231" s="71"/>
      <c r="CO231" s="71"/>
      <c r="CP231" s="7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</row>
    <row r="232" spans="1:177" s="27" customFormat="1">
      <c r="A232" s="107" t="s">
        <v>45</v>
      </c>
      <c r="B232" s="81"/>
      <c r="C232" s="82">
        <v>150</v>
      </c>
      <c r="D232" s="83"/>
      <c r="E232" s="84"/>
      <c r="F232" s="86">
        <v>0.15</v>
      </c>
      <c r="G232" s="111">
        <v>0.09</v>
      </c>
      <c r="H232" s="112">
        <v>21.5</v>
      </c>
      <c r="I232" s="88">
        <v>87</v>
      </c>
      <c r="J232" s="85" t="s">
        <v>398</v>
      </c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/>
      <c r="AW232" s="72"/>
      <c r="AX232" s="72"/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2"/>
      <c r="BN232" s="72"/>
      <c r="BO232" s="72"/>
      <c r="BP232" s="72"/>
      <c r="BQ232" s="72"/>
      <c r="BR232" s="72"/>
      <c r="BS232" s="72"/>
      <c r="BT232" s="72"/>
      <c r="BU232" s="72"/>
      <c r="BV232" s="72"/>
      <c r="BW232" s="72"/>
      <c r="BX232" s="72"/>
      <c r="BY232" s="72"/>
      <c r="BZ232" s="72"/>
      <c r="CA232" s="72"/>
      <c r="CB232" s="72"/>
      <c r="CC232" s="72"/>
      <c r="CD232" s="72"/>
      <c r="CE232" s="72"/>
      <c r="CF232" s="72"/>
      <c r="CG232" s="72"/>
      <c r="CH232" s="72"/>
      <c r="CI232" s="72"/>
      <c r="CJ232" s="72"/>
      <c r="CK232" s="72"/>
      <c r="CL232" s="72"/>
      <c r="CM232" s="72"/>
      <c r="CN232" s="72"/>
      <c r="CO232" s="72"/>
      <c r="CP232" s="72"/>
    </row>
    <row r="233" spans="1:177" s="27" customFormat="1">
      <c r="A233" s="107"/>
      <c r="B233" s="81" t="s">
        <v>399</v>
      </c>
      <c r="C233" s="82"/>
      <c r="D233" s="83">
        <v>15.3</v>
      </c>
      <c r="E233" s="84">
        <v>15</v>
      </c>
      <c r="F233" s="86"/>
      <c r="G233" s="82"/>
      <c r="H233" s="87"/>
      <c r="I233" s="88"/>
      <c r="J233" s="85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  <c r="AA233" s="72"/>
      <c r="AB233" s="72"/>
      <c r="AC233" s="72"/>
      <c r="AD233" s="72"/>
      <c r="AE233" s="72"/>
      <c r="AF233" s="72"/>
      <c r="AG233" s="72"/>
      <c r="AH233" s="72"/>
      <c r="AI233" s="72"/>
      <c r="AJ233" s="72"/>
      <c r="AK233" s="72"/>
      <c r="AL233" s="72"/>
      <c r="AM233" s="72"/>
      <c r="AN233" s="72"/>
      <c r="AO233" s="72"/>
      <c r="AP233" s="72"/>
      <c r="AQ233" s="72"/>
      <c r="AR233" s="72"/>
      <c r="AS233" s="72"/>
      <c r="AT233" s="72"/>
      <c r="AU233" s="72"/>
      <c r="AV233" s="72"/>
      <c r="AW233" s="72"/>
      <c r="AX233" s="72"/>
      <c r="AY233" s="72"/>
      <c r="AZ233" s="72"/>
      <c r="BA233" s="72"/>
      <c r="BB233" s="72"/>
      <c r="BC233" s="72"/>
      <c r="BD233" s="72"/>
      <c r="BE233" s="72"/>
      <c r="BF233" s="72"/>
      <c r="BG233" s="72"/>
      <c r="BH233" s="72"/>
      <c r="BI233" s="72"/>
      <c r="BJ233" s="72"/>
      <c r="BK233" s="72"/>
      <c r="BL233" s="72"/>
      <c r="BM233" s="72"/>
      <c r="BN233" s="72"/>
      <c r="BO233" s="72"/>
      <c r="BP233" s="72"/>
      <c r="BQ233" s="72"/>
      <c r="BR233" s="72"/>
      <c r="BS233" s="72"/>
      <c r="BT233" s="72"/>
      <c r="BU233" s="72"/>
      <c r="BV233" s="72"/>
      <c r="BW233" s="72"/>
      <c r="BX233" s="72"/>
      <c r="BY233" s="72"/>
      <c r="BZ233" s="72"/>
      <c r="CA233" s="72"/>
      <c r="CB233" s="72"/>
      <c r="CC233" s="72"/>
      <c r="CD233" s="72"/>
      <c r="CE233" s="72"/>
      <c r="CF233" s="72"/>
      <c r="CG233" s="72"/>
      <c r="CH233" s="72"/>
      <c r="CI233" s="72"/>
      <c r="CJ233" s="72"/>
      <c r="CK233" s="72"/>
      <c r="CL233" s="72"/>
      <c r="CM233" s="72"/>
      <c r="CN233" s="72"/>
      <c r="CO233" s="72"/>
      <c r="CP233" s="72"/>
    </row>
    <row r="234" spans="1:177" s="27" customFormat="1">
      <c r="A234" s="107"/>
      <c r="B234" s="81" t="s">
        <v>52</v>
      </c>
      <c r="C234" s="82"/>
      <c r="D234" s="83">
        <v>150</v>
      </c>
      <c r="E234" s="84">
        <v>150</v>
      </c>
      <c r="F234" s="86"/>
      <c r="G234" s="82"/>
      <c r="H234" s="87"/>
      <c r="I234" s="88"/>
      <c r="J234" s="85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  <c r="BE234" s="72"/>
      <c r="BF234" s="72"/>
      <c r="BG234" s="72"/>
      <c r="BH234" s="72"/>
      <c r="BI234" s="72"/>
      <c r="BJ234" s="72"/>
      <c r="BK234" s="72"/>
      <c r="BL234" s="72"/>
      <c r="BM234" s="72"/>
      <c r="BN234" s="72"/>
      <c r="BO234" s="72"/>
      <c r="BP234" s="72"/>
      <c r="BQ234" s="72"/>
      <c r="BR234" s="72"/>
      <c r="BS234" s="72"/>
      <c r="BT234" s="72"/>
      <c r="BU234" s="72"/>
      <c r="BV234" s="72"/>
      <c r="BW234" s="72"/>
      <c r="BX234" s="72"/>
      <c r="BY234" s="72"/>
      <c r="BZ234" s="72"/>
      <c r="CA234" s="72"/>
      <c r="CB234" s="72"/>
      <c r="CC234" s="72"/>
      <c r="CD234" s="72"/>
      <c r="CE234" s="72"/>
      <c r="CF234" s="72"/>
      <c r="CG234" s="72"/>
      <c r="CH234" s="72"/>
      <c r="CI234" s="72"/>
      <c r="CJ234" s="72"/>
      <c r="CK234" s="72"/>
      <c r="CL234" s="72"/>
      <c r="CM234" s="72"/>
      <c r="CN234" s="72"/>
      <c r="CO234" s="72"/>
      <c r="CP234" s="72"/>
    </row>
    <row r="235" spans="1:177" s="27" customFormat="1">
      <c r="A235" s="107"/>
      <c r="B235" s="81" t="s">
        <v>18</v>
      </c>
      <c r="C235" s="82"/>
      <c r="D235" s="83">
        <v>4</v>
      </c>
      <c r="E235" s="84">
        <v>4</v>
      </c>
      <c r="F235" s="86"/>
      <c r="G235" s="82"/>
      <c r="H235" s="87"/>
      <c r="I235" s="88"/>
      <c r="J235" s="85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/>
      <c r="AJ235" s="72"/>
      <c r="AK235" s="72"/>
      <c r="AL235" s="72"/>
      <c r="AM235" s="72"/>
      <c r="AN235" s="72"/>
      <c r="AO235" s="72"/>
      <c r="AP235" s="72"/>
      <c r="AQ235" s="72"/>
      <c r="AR235" s="72"/>
      <c r="AS235" s="72"/>
      <c r="AT235" s="72"/>
      <c r="AU235" s="72"/>
      <c r="AV235" s="72"/>
      <c r="AW235" s="72"/>
      <c r="AX235" s="72"/>
      <c r="AY235" s="72"/>
      <c r="AZ235" s="72"/>
      <c r="BA235" s="72"/>
      <c r="BB235" s="72"/>
      <c r="BC235" s="72"/>
      <c r="BD235" s="72"/>
      <c r="BE235" s="72"/>
      <c r="BF235" s="72"/>
      <c r="BG235" s="72"/>
      <c r="BH235" s="72"/>
      <c r="BI235" s="72"/>
      <c r="BJ235" s="72"/>
      <c r="BK235" s="72"/>
      <c r="BL235" s="72"/>
      <c r="BM235" s="72"/>
      <c r="BN235" s="72"/>
      <c r="BO235" s="72"/>
      <c r="BP235" s="72"/>
      <c r="BQ235" s="72"/>
      <c r="BR235" s="72"/>
      <c r="BS235" s="72"/>
      <c r="BT235" s="72"/>
      <c r="BU235" s="72"/>
      <c r="BV235" s="72"/>
      <c r="BW235" s="72"/>
      <c r="BX235" s="72"/>
      <c r="BY235" s="72"/>
      <c r="BZ235" s="72"/>
      <c r="CA235" s="72"/>
      <c r="CB235" s="72"/>
      <c r="CC235" s="72"/>
      <c r="CD235" s="72"/>
      <c r="CE235" s="72"/>
      <c r="CF235" s="72"/>
      <c r="CG235" s="72"/>
      <c r="CH235" s="72"/>
      <c r="CI235" s="72"/>
      <c r="CJ235" s="72"/>
      <c r="CK235" s="72"/>
      <c r="CL235" s="72"/>
      <c r="CM235" s="72"/>
      <c r="CN235" s="72"/>
      <c r="CO235" s="72"/>
      <c r="CP235" s="72"/>
    </row>
    <row r="236" spans="1:177" ht="15.75" thickBot="1">
      <c r="A236" s="254" t="s">
        <v>46</v>
      </c>
      <c r="C236" s="82">
        <v>30</v>
      </c>
      <c r="D236" s="82">
        <v>30</v>
      </c>
      <c r="E236" s="87">
        <v>30</v>
      </c>
      <c r="F236" s="82">
        <v>1.5</v>
      </c>
      <c r="G236" s="87">
        <v>0.3</v>
      </c>
      <c r="H236" s="82">
        <v>14.3</v>
      </c>
      <c r="I236" s="87">
        <v>66</v>
      </c>
      <c r="J236" s="224"/>
    </row>
    <row r="237" spans="1:177" ht="15.75" thickBot="1">
      <c r="A237" s="255" t="s">
        <v>26</v>
      </c>
      <c r="B237" s="150"/>
      <c r="C237" s="151">
        <v>530</v>
      </c>
      <c r="D237" s="151"/>
      <c r="E237" s="287"/>
      <c r="F237" s="133">
        <f>SUM(F208:F236)</f>
        <v>15.379999999999999</v>
      </c>
      <c r="G237" s="133">
        <f t="shared" ref="G237:I237" si="3">SUM(G208:G236)</f>
        <v>15.11</v>
      </c>
      <c r="H237" s="133">
        <f t="shared" si="3"/>
        <v>77.308000000000007</v>
      </c>
      <c r="I237" s="133">
        <f t="shared" si="3"/>
        <v>508.83000000000004</v>
      </c>
      <c r="J237" s="252"/>
    </row>
    <row r="238" spans="1:177">
      <c r="A238" s="253"/>
      <c r="B238" s="154" t="s">
        <v>47</v>
      </c>
      <c r="C238" s="155"/>
      <c r="D238" s="155"/>
      <c r="E238" s="288"/>
      <c r="F238" s="123"/>
      <c r="G238" s="156"/>
      <c r="H238" s="123"/>
      <c r="I238" s="156"/>
      <c r="J238" s="245"/>
    </row>
    <row r="239" spans="1:177" s="32" customFormat="1">
      <c r="A239" s="254" t="s">
        <v>359</v>
      </c>
      <c r="B239" s="81"/>
      <c r="C239" s="82">
        <v>40</v>
      </c>
      <c r="D239" s="83"/>
      <c r="E239" s="84"/>
      <c r="F239" s="84">
        <v>2.84</v>
      </c>
      <c r="G239" s="83">
        <v>4.7300000000000004</v>
      </c>
      <c r="H239" s="84">
        <v>24.08</v>
      </c>
      <c r="I239" s="83">
        <v>150.4</v>
      </c>
      <c r="J239" s="224" t="s">
        <v>360</v>
      </c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  <c r="AA239" s="72"/>
      <c r="AB239" s="72"/>
      <c r="AC239" s="72"/>
      <c r="AD239" s="72"/>
      <c r="AE239" s="72"/>
      <c r="AF239" s="72"/>
      <c r="AG239" s="72"/>
      <c r="AH239" s="72"/>
      <c r="AI239" s="72"/>
      <c r="AJ239" s="72"/>
      <c r="AK239" s="72"/>
      <c r="AL239" s="72"/>
      <c r="AM239" s="72"/>
      <c r="AN239" s="72"/>
      <c r="AO239" s="72"/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  <c r="AZ239" s="72"/>
      <c r="BA239" s="72"/>
      <c r="BB239" s="72"/>
      <c r="BC239" s="72"/>
      <c r="BD239" s="72"/>
      <c r="BE239" s="72"/>
      <c r="BF239" s="72"/>
      <c r="BG239" s="72"/>
      <c r="BH239" s="72"/>
      <c r="BI239" s="72"/>
      <c r="BJ239" s="72"/>
      <c r="BK239" s="72"/>
      <c r="BL239" s="72"/>
      <c r="BM239" s="72"/>
      <c r="BN239" s="72"/>
      <c r="BO239" s="72"/>
      <c r="BP239" s="72"/>
      <c r="BQ239" s="72"/>
      <c r="BR239" s="72"/>
      <c r="BS239" s="72"/>
      <c r="BT239" s="72"/>
      <c r="BU239" s="72"/>
      <c r="BV239" s="72"/>
      <c r="BW239" s="72"/>
      <c r="BX239" s="72"/>
      <c r="BY239" s="72"/>
      <c r="BZ239" s="72"/>
      <c r="CA239" s="72"/>
      <c r="CB239" s="72"/>
      <c r="CC239" s="72"/>
      <c r="CD239" s="72"/>
      <c r="CE239" s="72"/>
      <c r="CF239" s="72"/>
      <c r="CG239" s="72"/>
      <c r="CH239" s="72"/>
      <c r="CI239" s="72"/>
      <c r="CJ239" s="72"/>
      <c r="CK239" s="72"/>
      <c r="CL239" s="72"/>
      <c r="CM239" s="72"/>
      <c r="CN239" s="72"/>
      <c r="CO239" s="72"/>
      <c r="CP239" s="72"/>
      <c r="CQ239" s="27"/>
      <c r="CR239" s="27"/>
      <c r="CS239" s="27"/>
      <c r="CT239" s="27"/>
      <c r="CU239" s="27"/>
      <c r="CV239" s="27"/>
      <c r="CW239" s="27"/>
      <c r="CX239" s="27"/>
      <c r="CY239" s="27"/>
      <c r="CZ239" s="27"/>
      <c r="DA239" s="27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  <c r="EG239" s="27"/>
      <c r="EH239" s="27"/>
      <c r="EI239" s="27"/>
      <c r="EJ239" s="27"/>
      <c r="EK239" s="27"/>
      <c r="EL239" s="27"/>
      <c r="EM239" s="27"/>
      <c r="EN239" s="27"/>
      <c r="EO239" s="27"/>
      <c r="EP239" s="27"/>
      <c r="EQ239" s="27"/>
      <c r="ER239" s="27"/>
      <c r="ES239" s="27"/>
      <c r="ET239" s="27"/>
      <c r="EU239" s="27"/>
      <c r="EV239" s="27"/>
      <c r="EW239" s="27"/>
      <c r="EX239" s="27"/>
      <c r="EY239" s="27"/>
      <c r="EZ239" s="27"/>
      <c r="FA239" s="27"/>
      <c r="FB239" s="27"/>
      <c r="FC239" s="27"/>
      <c r="FD239" s="27"/>
      <c r="FE239" s="27"/>
      <c r="FF239" s="27"/>
      <c r="FG239" s="27"/>
      <c r="FH239" s="27"/>
      <c r="FI239" s="27"/>
      <c r="FJ239" s="27"/>
      <c r="FK239" s="27"/>
      <c r="FL239" s="27"/>
      <c r="FM239" s="27"/>
      <c r="FN239" s="27"/>
      <c r="FO239" s="27"/>
      <c r="FP239" s="27"/>
      <c r="FQ239" s="27"/>
      <c r="FR239" s="27"/>
      <c r="FS239" s="27"/>
      <c r="FT239" s="27"/>
      <c r="FU239" s="27"/>
    </row>
    <row r="240" spans="1:177" s="32" customFormat="1">
      <c r="A240" s="254"/>
      <c r="B240" s="81" t="s">
        <v>43</v>
      </c>
      <c r="C240" s="82"/>
      <c r="D240" s="83">
        <v>25.2</v>
      </c>
      <c r="E240" s="84">
        <v>25.2</v>
      </c>
      <c r="F240" s="84"/>
      <c r="G240" s="83"/>
      <c r="H240" s="84"/>
      <c r="I240" s="83"/>
      <c r="J240" s="224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/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/>
      <c r="BD240" s="72"/>
      <c r="BE240" s="72"/>
      <c r="BF240" s="72"/>
      <c r="BG240" s="72"/>
      <c r="BH240" s="72"/>
      <c r="BI240" s="72"/>
      <c r="BJ240" s="72"/>
      <c r="BK240" s="72"/>
      <c r="BL240" s="72"/>
      <c r="BM240" s="72"/>
      <c r="BN240" s="72"/>
      <c r="BO240" s="72"/>
      <c r="BP240" s="72"/>
      <c r="BQ240" s="72"/>
      <c r="BR240" s="72"/>
      <c r="BS240" s="72"/>
      <c r="BT240" s="72"/>
      <c r="BU240" s="72"/>
      <c r="BV240" s="72"/>
      <c r="BW240" s="72"/>
      <c r="BX240" s="72"/>
      <c r="BY240" s="72"/>
      <c r="BZ240" s="72"/>
      <c r="CA240" s="72"/>
      <c r="CB240" s="72"/>
      <c r="CC240" s="72"/>
      <c r="CD240" s="72"/>
      <c r="CE240" s="72"/>
      <c r="CF240" s="72"/>
      <c r="CG240" s="72"/>
      <c r="CH240" s="72"/>
      <c r="CI240" s="72"/>
      <c r="CJ240" s="72"/>
      <c r="CK240" s="72"/>
      <c r="CL240" s="72"/>
      <c r="CM240" s="72"/>
      <c r="CN240" s="72"/>
      <c r="CO240" s="72"/>
      <c r="CP240" s="72"/>
      <c r="CQ240" s="27"/>
      <c r="CR240" s="27"/>
      <c r="CS240" s="27"/>
      <c r="CT240" s="27"/>
      <c r="CU240" s="27"/>
      <c r="CV240" s="27"/>
      <c r="CW240" s="27"/>
      <c r="CX240" s="27"/>
      <c r="CY240" s="27"/>
      <c r="CZ240" s="27"/>
      <c r="DA240" s="27"/>
      <c r="DB240" s="27"/>
      <c r="DC240" s="27"/>
      <c r="DD240" s="27"/>
      <c r="DE240" s="27"/>
      <c r="DF240" s="27"/>
      <c r="DG240" s="27"/>
      <c r="DH240" s="27"/>
      <c r="DI240" s="27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  <c r="EJ240" s="27"/>
      <c r="EK240" s="27"/>
      <c r="EL240" s="27"/>
      <c r="EM240" s="27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  <c r="EX240" s="27"/>
      <c r="EY240" s="27"/>
      <c r="EZ240" s="27"/>
      <c r="FA240" s="27"/>
      <c r="FB240" s="27"/>
      <c r="FC240" s="27"/>
      <c r="FD240" s="27"/>
      <c r="FE240" s="27"/>
      <c r="FF240" s="27"/>
      <c r="FG240" s="27"/>
      <c r="FH240" s="27"/>
      <c r="FI240" s="27"/>
      <c r="FJ240" s="27"/>
      <c r="FK240" s="27"/>
      <c r="FL240" s="27"/>
      <c r="FM240" s="27"/>
      <c r="FN240" s="27"/>
      <c r="FO240" s="27"/>
      <c r="FP240" s="27"/>
      <c r="FQ240" s="27"/>
      <c r="FR240" s="27"/>
      <c r="FS240" s="27"/>
      <c r="FT240" s="27"/>
      <c r="FU240" s="27"/>
    </row>
    <row r="241" spans="1:177" s="32" customFormat="1">
      <c r="A241" s="254"/>
      <c r="B241" s="81" t="s">
        <v>18</v>
      </c>
      <c r="C241" s="82"/>
      <c r="D241" s="83">
        <v>4.8</v>
      </c>
      <c r="E241" s="84">
        <v>4.8</v>
      </c>
      <c r="F241" s="84"/>
      <c r="G241" s="84"/>
      <c r="H241" s="84"/>
      <c r="I241" s="137"/>
      <c r="J241" s="224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  <c r="AA241" s="72"/>
      <c r="AB241" s="72"/>
      <c r="AC241" s="72"/>
      <c r="AD241" s="72"/>
      <c r="AE241" s="72"/>
      <c r="AF241" s="72"/>
      <c r="AG241" s="72"/>
      <c r="AH241" s="72"/>
      <c r="AI241" s="72"/>
      <c r="AJ241" s="72"/>
      <c r="AK241" s="72"/>
      <c r="AL241" s="72"/>
      <c r="AM241" s="72"/>
      <c r="AN241" s="72"/>
      <c r="AO241" s="72"/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  <c r="AZ241" s="72"/>
      <c r="BA241" s="72"/>
      <c r="BB241" s="72"/>
      <c r="BC241" s="72"/>
      <c r="BD241" s="72"/>
      <c r="BE241" s="72"/>
      <c r="BF241" s="72"/>
      <c r="BG241" s="72"/>
      <c r="BH241" s="72"/>
      <c r="BI241" s="72"/>
      <c r="BJ241" s="72"/>
      <c r="BK241" s="72"/>
      <c r="BL241" s="72"/>
      <c r="BM241" s="72"/>
      <c r="BN241" s="72"/>
      <c r="BO241" s="72"/>
      <c r="BP241" s="72"/>
      <c r="BQ241" s="72"/>
      <c r="BR241" s="72"/>
      <c r="BS241" s="72"/>
      <c r="BT241" s="72"/>
      <c r="BU241" s="72"/>
      <c r="BV241" s="72"/>
      <c r="BW241" s="72"/>
      <c r="BX241" s="72"/>
      <c r="BY241" s="72"/>
      <c r="BZ241" s="72"/>
      <c r="CA241" s="72"/>
      <c r="CB241" s="72"/>
      <c r="CC241" s="72"/>
      <c r="CD241" s="72"/>
      <c r="CE241" s="72"/>
      <c r="CF241" s="72"/>
      <c r="CG241" s="72"/>
      <c r="CH241" s="72"/>
      <c r="CI241" s="72"/>
      <c r="CJ241" s="72"/>
      <c r="CK241" s="72"/>
      <c r="CL241" s="72"/>
      <c r="CM241" s="72"/>
      <c r="CN241" s="72"/>
      <c r="CO241" s="72"/>
      <c r="CP241" s="72"/>
      <c r="CQ241" s="27"/>
      <c r="CR241" s="27"/>
      <c r="CS241" s="27"/>
      <c r="CT241" s="27"/>
      <c r="CU241" s="27"/>
      <c r="CV241" s="27"/>
      <c r="CW241" s="27"/>
      <c r="CX241" s="27"/>
      <c r="CY241" s="27"/>
      <c r="CZ241" s="27"/>
      <c r="DA241" s="27"/>
      <c r="DB241" s="27"/>
      <c r="DC241" s="27"/>
      <c r="DD241" s="27"/>
      <c r="DE241" s="27"/>
      <c r="DF241" s="27"/>
      <c r="DG241" s="27"/>
      <c r="DH241" s="27"/>
      <c r="DI241" s="27"/>
      <c r="DJ241" s="27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  <c r="EE241" s="27"/>
      <c r="EF241" s="27"/>
      <c r="EG241" s="27"/>
      <c r="EH241" s="27"/>
      <c r="EI241" s="27"/>
      <c r="EJ241" s="27"/>
      <c r="EK241" s="27"/>
      <c r="EL241" s="27"/>
      <c r="EM241" s="27"/>
      <c r="EN241" s="27"/>
      <c r="EO241" s="27"/>
      <c r="EP241" s="27"/>
      <c r="EQ241" s="27"/>
      <c r="ER241" s="27"/>
      <c r="ES241" s="27"/>
      <c r="ET241" s="27"/>
      <c r="EU241" s="27"/>
      <c r="EV241" s="27"/>
      <c r="EW241" s="27"/>
      <c r="EX241" s="27"/>
      <c r="EY241" s="27"/>
      <c r="EZ241" s="27"/>
      <c r="FA241" s="27"/>
      <c r="FB241" s="27"/>
      <c r="FC241" s="27"/>
      <c r="FD241" s="27"/>
      <c r="FE241" s="27"/>
      <c r="FF241" s="27"/>
      <c r="FG241" s="27"/>
      <c r="FH241" s="27"/>
      <c r="FI241" s="27"/>
      <c r="FJ241" s="27"/>
      <c r="FK241" s="27"/>
      <c r="FL241" s="27"/>
      <c r="FM241" s="27"/>
      <c r="FN241" s="27"/>
      <c r="FO241" s="27"/>
      <c r="FP241" s="27"/>
      <c r="FQ241" s="27"/>
      <c r="FR241" s="27"/>
      <c r="FS241" s="27"/>
      <c r="FT241" s="27"/>
      <c r="FU241" s="27"/>
    </row>
    <row r="242" spans="1:177" s="32" customFormat="1">
      <c r="A242" s="254"/>
      <c r="B242" s="81" t="s">
        <v>20</v>
      </c>
      <c r="C242" s="82"/>
      <c r="D242" s="83">
        <v>5.2</v>
      </c>
      <c r="E242" s="84">
        <v>5.2</v>
      </c>
      <c r="F242" s="84"/>
      <c r="G242" s="83"/>
      <c r="H242" s="84"/>
      <c r="I242" s="83"/>
      <c r="J242" s="224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  <c r="AC242" s="72"/>
      <c r="AD242" s="72"/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  <c r="AO242" s="72"/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  <c r="AZ242" s="72"/>
      <c r="BA242" s="72"/>
      <c r="BB242" s="72"/>
      <c r="BC242" s="72"/>
      <c r="BD242" s="72"/>
      <c r="BE242" s="72"/>
      <c r="BF242" s="72"/>
      <c r="BG242" s="72"/>
      <c r="BH242" s="72"/>
      <c r="BI242" s="72"/>
      <c r="BJ242" s="72"/>
      <c r="BK242" s="72"/>
      <c r="BL242" s="72"/>
      <c r="BM242" s="72"/>
      <c r="BN242" s="72"/>
      <c r="BO242" s="72"/>
      <c r="BP242" s="72"/>
      <c r="BQ242" s="72"/>
      <c r="BR242" s="72"/>
      <c r="BS242" s="72"/>
      <c r="BT242" s="72"/>
      <c r="BU242" s="72"/>
      <c r="BV242" s="72"/>
      <c r="BW242" s="72"/>
      <c r="BX242" s="72"/>
      <c r="BY242" s="72"/>
      <c r="BZ242" s="72"/>
      <c r="CA242" s="72"/>
      <c r="CB242" s="72"/>
      <c r="CC242" s="72"/>
      <c r="CD242" s="72"/>
      <c r="CE242" s="72"/>
      <c r="CF242" s="72"/>
      <c r="CG242" s="72"/>
      <c r="CH242" s="72"/>
      <c r="CI242" s="72"/>
      <c r="CJ242" s="72"/>
      <c r="CK242" s="72"/>
      <c r="CL242" s="72"/>
      <c r="CM242" s="72"/>
      <c r="CN242" s="72"/>
      <c r="CO242" s="72"/>
      <c r="CP242" s="72"/>
      <c r="CQ242" s="27"/>
      <c r="CR242" s="27"/>
      <c r="CS242" s="27"/>
      <c r="CT242" s="27"/>
      <c r="CU242" s="27"/>
      <c r="CV242" s="27"/>
      <c r="CW242" s="27"/>
      <c r="CX242" s="27"/>
      <c r="CY242" s="27"/>
      <c r="CZ242" s="27"/>
      <c r="DA242" s="27"/>
      <c r="DB242" s="27"/>
      <c r="DC242" s="27"/>
      <c r="DD242" s="27"/>
      <c r="DE242" s="27"/>
      <c r="DF242" s="27"/>
      <c r="DG242" s="27"/>
      <c r="DH242" s="27"/>
      <c r="DI242" s="27"/>
      <c r="DJ242" s="27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  <c r="EE242" s="27"/>
      <c r="EF242" s="27"/>
      <c r="EG242" s="27"/>
      <c r="EH242" s="27"/>
      <c r="EI242" s="27"/>
      <c r="EJ242" s="27"/>
      <c r="EK242" s="27"/>
      <c r="EL242" s="27"/>
      <c r="EM242" s="27"/>
      <c r="EN242" s="27"/>
      <c r="EO242" s="27"/>
      <c r="EP242" s="27"/>
      <c r="EQ242" s="27"/>
      <c r="ER242" s="27"/>
      <c r="ES242" s="27"/>
      <c r="ET242" s="27"/>
      <c r="EU242" s="27"/>
      <c r="EV242" s="27"/>
      <c r="EW242" s="27"/>
      <c r="EX242" s="27"/>
      <c r="EY242" s="27"/>
      <c r="EZ242" s="27"/>
      <c r="FA242" s="27"/>
      <c r="FB242" s="27"/>
      <c r="FC242" s="27"/>
      <c r="FD242" s="27"/>
      <c r="FE242" s="27"/>
      <c r="FF242" s="27"/>
      <c r="FG242" s="27"/>
      <c r="FH242" s="27"/>
      <c r="FI242" s="27"/>
      <c r="FJ242" s="27"/>
      <c r="FK242" s="27"/>
      <c r="FL242" s="27"/>
      <c r="FM242" s="27"/>
      <c r="FN242" s="27"/>
      <c r="FO242" s="27"/>
      <c r="FP242" s="27"/>
      <c r="FQ242" s="27"/>
      <c r="FR242" s="27"/>
      <c r="FS242" s="27"/>
      <c r="FT242" s="27"/>
      <c r="FU242" s="27"/>
    </row>
    <row r="243" spans="1:177" s="26" customFormat="1">
      <c r="A243" s="254"/>
      <c r="B243" s="81" t="s">
        <v>85</v>
      </c>
      <c r="C243" s="82"/>
      <c r="D243" s="83">
        <v>0.2</v>
      </c>
      <c r="E243" s="84">
        <v>0.2</v>
      </c>
      <c r="F243" s="84"/>
      <c r="G243" s="83"/>
      <c r="H243" s="84"/>
      <c r="I243" s="83"/>
      <c r="J243" s="224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  <c r="CE243" s="71"/>
      <c r="CF243" s="71"/>
      <c r="CG243" s="71"/>
      <c r="CH243" s="71"/>
      <c r="CI243" s="71"/>
      <c r="CJ243" s="71"/>
      <c r="CK243" s="71"/>
      <c r="CL243" s="71"/>
      <c r="CM243" s="71"/>
      <c r="CN243" s="71"/>
      <c r="CO243" s="71"/>
      <c r="CP243" s="71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</row>
    <row r="244" spans="1:177" s="26" customFormat="1">
      <c r="A244" s="254"/>
      <c r="B244" s="81" t="s">
        <v>19</v>
      </c>
      <c r="C244" s="82"/>
      <c r="D244" s="83">
        <v>0.2</v>
      </c>
      <c r="E244" s="84">
        <v>0.2</v>
      </c>
      <c r="F244" s="84"/>
      <c r="G244" s="83"/>
      <c r="H244" s="84"/>
      <c r="I244" s="83"/>
      <c r="J244" s="224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1"/>
      <c r="CG244" s="71"/>
      <c r="CH244" s="71"/>
      <c r="CI244" s="71"/>
      <c r="CJ244" s="71"/>
      <c r="CK244" s="71"/>
      <c r="CL244" s="71"/>
      <c r="CM244" s="71"/>
      <c r="CN244" s="71"/>
      <c r="CO244" s="71"/>
      <c r="CP244" s="71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</row>
    <row r="245" spans="1:177" s="26" customFormat="1">
      <c r="A245" s="240"/>
      <c r="B245" s="81" t="s">
        <v>52</v>
      </c>
      <c r="C245" s="82"/>
      <c r="D245" s="83">
        <v>12</v>
      </c>
      <c r="E245" s="137">
        <v>12</v>
      </c>
      <c r="F245" s="84"/>
      <c r="G245" s="83"/>
      <c r="H245" s="84"/>
      <c r="I245" s="83"/>
      <c r="J245" s="85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1"/>
      <c r="CG245" s="71"/>
      <c r="CH245" s="71"/>
      <c r="CI245" s="71"/>
      <c r="CJ245" s="71"/>
      <c r="CK245" s="71"/>
      <c r="CL245" s="71"/>
      <c r="CM245" s="71"/>
      <c r="CN245" s="71"/>
      <c r="CO245" s="71"/>
      <c r="CP245" s="71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</row>
    <row r="246" spans="1:177" s="26" customFormat="1">
      <c r="A246" s="240"/>
      <c r="B246" s="81" t="s">
        <v>361</v>
      </c>
      <c r="C246" s="82"/>
      <c r="D246" s="83"/>
      <c r="E246" s="137"/>
      <c r="F246" s="84"/>
      <c r="G246" s="83"/>
      <c r="H246" s="84"/>
      <c r="I246" s="83"/>
      <c r="J246" s="85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/>
      <c r="CB246" s="71"/>
      <c r="CC246" s="71"/>
      <c r="CD246" s="71"/>
      <c r="CE246" s="71"/>
      <c r="CF246" s="71"/>
      <c r="CG246" s="71"/>
      <c r="CH246" s="71"/>
      <c r="CI246" s="71"/>
      <c r="CJ246" s="71"/>
      <c r="CK246" s="71"/>
      <c r="CL246" s="71"/>
      <c r="CM246" s="71"/>
      <c r="CN246" s="71"/>
      <c r="CO246" s="71"/>
      <c r="CP246" s="71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</row>
    <row r="247" spans="1:177" s="26" customFormat="1">
      <c r="A247" s="240"/>
      <c r="B247" s="81" t="s">
        <v>20</v>
      </c>
      <c r="C247" s="82"/>
      <c r="D247" s="83">
        <v>0.8</v>
      </c>
      <c r="E247" s="137">
        <v>0.8</v>
      </c>
      <c r="F247" s="84"/>
      <c r="G247" s="83"/>
      <c r="H247" s="84"/>
      <c r="I247" s="83"/>
      <c r="J247" s="85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  <c r="CE247" s="71"/>
      <c r="CF247" s="71"/>
      <c r="CG247" s="71"/>
      <c r="CH247" s="71"/>
      <c r="CI247" s="71"/>
      <c r="CJ247" s="71"/>
      <c r="CK247" s="71"/>
      <c r="CL247" s="71"/>
      <c r="CM247" s="71"/>
      <c r="CN247" s="71"/>
      <c r="CO247" s="71"/>
      <c r="CP247" s="71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</row>
    <row r="248" spans="1:177" s="26" customFormat="1">
      <c r="A248" s="240"/>
      <c r="B248" s="81" t="s">
        <v>248</v>
      </c>
      <c r="C248" s="82"/>
      <c r="D248" s="83">
        <v>0.8</v>
      </c>
      <c r="E248" s="137">
        <v>0.8</v>
      </c>
      <c r="F248" s="84"/>
      <c r="G248" s="83"/>
      <c r="H248" s="84"/>
      <c r="I248" s="83"/>
      <c r="J248" s="85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71"/>
      <c r="CB248" s="71"/>
      <c r="CC248" s="71"/>
      <c r="CD248" s="71"/>
      <c r="CE248" s="71"/>
      <c r="CF248" s="71"/>
      <c r="CG248" s="71"/>
      <c r="CH248" s="71"/>
      <c r="CI248" s="71"/>
      <c r="CJ248" s="71"/>
      <c r="CK248" s="71"/>
      <c r="CL248" s="71"/>
      <c r="CM248" s="71"/>
      <c r="CN248" s="71"/>
      <c r="CO248" s="71"/>
      <c r="CP248" s="71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</row>
    <row r="249" spans="1:177" s="26" customFormat="1">
      <c r="A249" s="240"/>
      <c r="B249" s="81" t="s">
        <v>34</v>
      </c>
      <c r="C249" s="82"/>
      <c r="D249" s="83">
        <v>0.08</v>
      </c>
      <c r="E249" s="137">
        <v>0.08</v>
      </c>
      <c r="F249" s="84"/>
      <c r="G249" s="83"/>
      <c r="H249" s="84"/>
      <c r="I249" s="83"/>
      <c r="J249" s="85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  <c r="CE249" s="71"/>
      <c r="CF249" s="71"/>
      <c r="CG249" s="71"/>
      <c r="CH249" s="71"/>
      <c r="CI249" s="71"/>
      <c r="CJ249" s="71"/>
      <c r="CK249" s="71"/>
      <c r="CL249" s="71"/>
      <c r="CM249" s="71"/>
      <c r="CN249" s="71"/>
      <c r="CO249" s="71"/>
      <c r="CP249" s="71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</row>
    <row r="250" spans="1:177">
      <c r="A250" s="108" t="s">
        <v>72</v>
      </c>
      <c r="B250" s="89"/>
      <c r="C250" s="91">
        <v>100</v>
      </c>
      <c r="D250" s="196"/>
      <c r="E250" s="91"/>
      <c r="F250" s="146">
        <v>2.9</v>
      </c>
      <c r="G250" s="146">
        <v>2.5</v>
      </c>
      <c r="H250" s="146">
        <v>4.2</v>
      </c>
      <c r="I250" s="146">
        <v>55.6</v>
      </c>
      <c r="J250" s="224" t="s">
        <v>158</v>
      </c>
    </row>
    <row r="251" spans="1:177">
      <c r="A251" s="108"/>
      <c r="B251" s="89" t="s">
        <v>114</v>
      </c>
      <c r="C251" s="91"/>
      <c r="D251" s="196">
        <v>103.64</v>
      </c>
      <c r="E251" s="91">
        <v>100</v>
      </c>
      <c r="F251" s="146"/>
      <c r="G251" s="120"/>
      <c r="H251" s="146"/>
      <c r="I251" s="120"/>
      <c r="J251" s="224"/>
    </row>
    <row r="252" spans="1:177" s="26" customFormat="1">
      <c r="A252" s="254" t="s">
        <v>343</v>
      </c>
      <c r="B252" s="81"/>
      <c r="C252" s="82" t="s">
        <v>354</v>
      </c>
      <c r="D252" s="83"/>
      <c r="E252" s="84"/>
      <c r="F252" s="137">
        <v>2.5</v>
      </c>
      <c r="G252" s="84">
        <v>2.2999999999999998</v>
      </c>
      <c r="H252" s="83">
        <v>0.15</v>
      </c>
      <c r="I252" s="137">
        <v>31.5</v>
      </c>
      <c r="J252" s="224" t="s">
        <v>355</v>
      </c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  <c r="CB252" s="71"/>
      <c r="CC252" s="71"/>
      <c r="CD252" s="71"/>
      <c r="CE252" s="71"/>
      <c r="CF252" s="71"/>
      <c r="CG252" s="71"/>
      <c r="CH252" s="71"/>
      <c r="CI252" s="71"/>
      <c r="CJ252" s="71"/>
      <c r="CK252" s="71"/>
      <c r="CL252" s="71"/>
      <c r="CM252" s="71"/>
      <c r="CN252" s="71"/>
      <c r="CO252" s="71"/>
      <c r="CP252" s="71"/>
    </row>
    <row r="253" spans="1:177" s="26" customFormat="1">
      <c r="A253" s="254"/>
      <c r="B253" s="81" t="s">
        <v>51</v>
      </c>
      <c r="C253" s="82"/>
      <c r="D253" s="83">
        <v>24</v>
      </c>
      <c r="E253" s="84">
        <v>24</v>
      </c>
      <c r="F253" s="137"/>
      <c r="G253" s="84"/>
      <c r="H253" s="83"/>
      <c r="I253" s="137"/>
      <c r="J253" s="224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  <c r="CE253" s="71"/>
      <c r="CF253" s="71"/>
      <c r="CG253" s="71"/>
      <c r="CH253" s="71"/>
      <c r="CI253" s="71"/>
      <c r="CJ253" s="71"/>
      <c r="CK253" s="71"/>
      <c r="CL253" s="71"/>
      <c r="CM253" s="71"/>
      <c r="CN253" s="71"/>
      <c r="CO253" s="71"/>
      <c r="CP253" s="71"/>
    </row>
    <row r="254" spans="1:177" s="57" customFormat="1" ht="17.25" customHeight="1" thickBot="1">
      <c r="A254" s="108" t="s">
        <v>368</v>
      </c>
      <c r="B254" s="89"/>
      <c r="C254" s="90">
        <v>110</v>
      </c>
      <c r="D254" s="91"/>
      <c r="E254" s="90"/>
      <c r="F254" s="91">
        <v>2.75</v>
      </c>
      <c r="G254" s="90">
        <v>4.4800000000000004</v>
      </c>
      <c r="H254" s="91">
        <v>20</v>
      </c>
      <c r="I254" s="113">
        <v>131</v>
      </c>
      <c r="J254" s="92" t="s">
        <v>369</v>
      </c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1"/>
      <c r="CD254" s="71"/>
      <c r="CE254" s="71"/>
      <c r="CF254" s="71"/>
      <c r="CG254" s="71"/>
      <c r="CH254" s="71"/>
      <c r="CI254" s="71"/>
      <c r="CJ254" s="71"/>
      <c r="CK254" s="71"/>
      <c r="CL254" s="71"/>
      <c r="CM254" s="71"/>
      <c r="CN254" s="71"/>
      <c r="CO254" s="71"/>
      <c r="CP254" s="71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</row>
    <row r="255" spans="1:177" s="57" customFormat="1">
      <c r="A255" s="109"/>
      <c r="B255" s="93" t="s">
        <v>42</v>
      </c>
      <c r="C255" s="94"/>
      <c r="D255" s="298">
        <v>171.4</v>
      </c>
      <c r="E255" s="299">
        <v>137.12</v>
      </c>
      <c r="F255" s="95"/>
      <c r="G255" s="96"/>
      <c r="H255" s="97"/>
      <c r="I255" s="98"/>
      <c r="J255" s="99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1"/>
      <c r="CG255" s="71"/>
      <c r="CH255" s="71"/>
      <c r="CI255" s="71"/>
      <c r="CJ255" s="71"/>
      <c r="CK255" s="71"/>
      <c r="CL255" s="71"/>
      <c r="CM255" s="71"/>
      <c r="CN255" s="71"/>
      <c r="CO255" s="71"/>
      <c r="CP255" s="71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</row>
    <row r="256" spans="1:177" s="57" customFormat="1">
      <c r="A256" s="108"/>
      <c r="B256" s="89" t="s">
        <v>33</v>
      </c>
      <c r="C256" s="91"/>
      <c r="D256" s="298">
        <v>10.9</v>
      </c>
      <c r="E256" s="300">
        <v>9.1560000000000006</v>
      </c>
      <c r="F256" s="100"/>
      <c r="G256" s="101"/>
      <c r="H256" s="90"/>
      <c r="I256" s="102"/>
      <c r="J256" s="92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1"/>
      <c r="CG256" s="71"/>
      <c r="CH256" s="71"/>
      <c r="CI256" s="71"/>
      <c r="CJ256" s="71"/>
      <c r="CK256" s="71"/>
      <c r="CL256" s="71"/>
      <c r="CM256" s="71"/>
      <c r="CN256" s="71"/>
      <c r="CO256" s="71"/>
      <c r="CP256" s="71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</row>
    <row r="257" spans="1:177" s="57" customFormat="1">
      <c r="A257" s="108"/>
      <c r="B257" s="89" t="s">
        <v>32</v>
      </c>
      <c r="C257" s="91"/>
      <c r="D257" s="300">
        <v>16.279</v>
      </c>
      <c r="E257" s="299">
        <v>12.24</v>
      </c>
      <c r="F257" s="100"/>
      <c r="G257" s="101"/>
      <c r="H257" s="90"/>
      <c r="I257" s="102"/>
      <c r="J257" s="92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1"/>
      <c r="CG257" s="71"/>
      <c r="CH257" s="71"/>
      <c r="CI257" s="71"/>
      <c r="CJ257" s="71"/>
      <c r="CK257" s="71"/>
      <c r="CL257" s="71"/>
      <c r="CM257" s="71"/>
      <c r="CN257" s="71"/>
      <c r="CO257" s="71"/>
      <c r="CP257" s="71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</row>
    <row r="258" spans="1:177" s="57" customFormat="1">
      <c r="A258" s="108"/>
      <c r="B258" s="89" t="s">
        <v>43</v>
      </c>
      <c r="C258" s="101"/>
      <c r="D258" s="299">
        <v>1.32</v>
      </c>
      <c r="E258" s="299">
        <v>1.32</v>
      </c>
      <c r="F258" s="100"/>
      <c r="G258" s="101"/>
      <c r="H258" s="90"/>
      <c r="I258" s="102"/>
      <c r="J258" s="92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1"/>
      <c r="CG258" s="71"/>
      <c r="CH258" s="71"/>
      <c r="CI258" s="71"/>
      <c r="CJ258" s="71"/>
      <c r="CK258" s="71"/>
      <c r="CL258" s="71"/>
      <c r="CM258" s="71"/>
      <c r="CN258" s="71"/>
      <c r="CO258" s="71"/>
      <c r="CP258" s="71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</row>
    <row r="259" spans="1:177" s="57" customFormat="1">
      <c r="A259" s="108"/>
      <c r="B259" s="89" t="s">
        <v>20</v>
      </c>
      <c r="C259" s="101"/>
      <c r="D259" s="298">
        <v>3.6</v>
      </c>
      <c r="E259" s="298">
        <v>3.6</v>
      </c>
      <c r="F259" s="100"/>
      <c r="G259" s="101"/>
      <c r="H259" s="90"/>
      <c r="I259" s="102"/>
      <c r="J259" s="92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  <c r="CE259" s="71"/>
      <c r="CF259" s="71"/>
      <c r="CG259" s="71"/>
      <c r="CH259" s="71"/>
      <c r="CI259" s="71"/>
      <c r="CJ259" s="71"/>
      <c r="CK259" s="71"/>
      <c r="CL259" s="71"/>
      <c r="CM259" s="71"/>
      <c r="CN259" s="71"/>
      <c r="CO259" s="71"/>
      <c r="CP259" s="71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</row>
    <row r="260" spans="1:177" s="57" customFormat="1">
      <c r="A260" s="108"/>
      <c r="B260" s="89" t="s">
        <v>18</v>
      </c>
      <c r="C260" s="101"/>
      <c r="D260" s="298">
        <v>3.3</v>
      </c>
      <c r="E260" s="298">
        <v>3.3</v>
      </c>
      <c r="F260" s="100"/>
      <c r="G260" s="91"/>
      <c r="H260" s="90"/>
      <c r="I260" s="102"/>
      <c r="J260" s="92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  <c r="CM260" s="71"/>
      <c r="CN260" s="71"/>
      <c r="CO260" s="71"/>
      <c r="CP260" s="71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</row>
    <row r="261" spans="1:177" s="57" customFormat="1">
      <c r="A261" s="108"/>
      <c r="B261" s="89" t="s">
        <v>36</v>
      </c>
      <c r="C261" s="101"/>
      <c r="D261" s="299">
        <v>5.13</v>
      </c>
      <c r="E261" s="299">
        <v>5.13</v>
      </c>
      <c r="F261" s="100"/>
      <c r="G261" s="91"/>
      <c r="H261" s="90"/>
      <c r="I261" s="102"/>
      <c r="J261" s="92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/>
      <c r="CE261" s="71"/>
      <c r="CF261" s="71"/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</row>
    <row r="262" spans="1:177" s="57" customFormat="1">
      <c r="A262" s="108"/>
      <c r="B262" s="89" t="s">
        <v>39</v>
      </c>
      <c r="C262" s="101"/>
      <c r="D262" s="298">
        <v>0.7</v>
      </c>
      <c r="E262" s="298">
        <v>0.7</v>
      </c>
      <c r="F262" s="100"/>
      <c r="G262" s="91"/>
      <c r="H262" s="90"/>
      <c r="I262" s="102"/>
      <c r="J262" s="92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71"/>
      <c r="CB262" s="71"/>
      <c r="CC262" s="71"/>
      <c r="CD262" s="71"/>
      <c r="CE262" s="71"/>
      <c r="CF262" s="71"/>
      <c r="CG262" s="71"/>
      <c r="CH262" s="71"/>
      <c r="CI262" s="71"/>
      <c r="CJ262" s="71"/>
      <c r="CK262" s="71"/>
      <c r="CL262" s="71"/>
      <c r="CM262" s="71"/>
      <c r="CN262" s="71"/>
      <c r="CO262" s="71"/>
      <c r="CP262" s="71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</row>
    <row r="263" spans="1:177" s="26" customFormat="1">
      <c r="A263" s="254" t="s">
        <v>308</v>
      </c>
      <c r="B263" s="81"/>
      <c r="C263" s="82" t="s">
        <v>317</v>
      </c>
      <c r="D263" s="87"/>
      <c r="E263" s="82"/>
      <c r="F263" s="86">
        <v>0.5</v>
      </c>
      <c r="G263" s="82">
        <v>0.25</v>
      </c>
      <c r="H263" s="87">
        <v>5.4</v>
      </c>
      <c r="I263" s="86">
        <v>25.9</v>
      </c>
      <c r="J263" s="224" t="s">
        <v>299</v>
      </c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  <c r="CE263" s="71"/>
      <c r="CF263" s="71"/>
      <c r="CG263" s="71"/>
      <c r="CH263" s="71"/>
      <c r="CI263" s="71"/>
      <c r="CJ263" s="71"/>
      <c r="CK263" s="71"/>
      <c r="CL263" s="71"/>
      <c r="CM263" s="71"/>
      <c r="CN263" s="71"/>
      <c r="CO263" s="71"/>
      <c r="CP263" s="71"/>
    </row>
    <row r="264" spans="1:177" s="26" customFormat="1">
      <c r="A264" s="254"/>
      <c r="B264" s="81" t="s">
        <v>300</v>
      </c>
      <c r="C264" s="82"/>
      <c r="D264" s="87">
        <v>2.25</v>
      </c>
      <c r="E264" s="82">
        <v>2.25</v>
      </c>
      <c r="F264" s="86"/>
      <c r="G264" s="82"/>
      <c r="H264" s="87"/>
      <c r="I264" s="86"/>
      <c r="J264" s="224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71"/>
      <c r="CB264" s="71"/>
      <c r="CC264" s="71"/>
      <c r="CD264" s="71"/>
      <c r="CE264" s="71"/>
      <c r="CF264" s="71"/>
      <c r="CG264" s="71"/>
      <c r="CH264" s="71"/>
      <c r="CI264" s="71"/>
      <c r="CJ264" s="71"/>
      <c r="CK264" s="71"/>
      <c r="CL264" s="71"/>
      <c r="CM264" s="71"/>
      <c r="CN264" s="71"/>
      <c r="CO264" s="71"/>
      <c r="CP264" s="71"/>
    </row>
    <row r="265" spans="1:177" s="26" customFormat="1">
      <c r="A265" s="254"/>
      <c r="B265" s="81" t="s">
        <v>18</v>
      </c>
      <c r="C265" s="82"/>
      <c r="D265" s="87">
        <v>4</v>
      </c>
      <c r="E265" s="82">
        <v>4</v>
      </c>
      <c r="F265" s="86"/>
      <c r="G265" s="82"/>
      <c r="H265" s="86"/>
      <c r="I265" s="86"/>
      <c r="J265" s="224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1"/>
      <c r="CG265" s="71"/>
      <c r="CH265" s="71"/>
      <c r="CI265" s="71"/>
      <c r="CJ265" s="71"/>
      <c r="CK265" s="71"/>
      <c r="CL265" s="71"/>
      <c r="CM265" s="71"/>
      <c r="CN265" s="71"/>
      <c r="CO265" s="71"/>
      <c r="CP265" s="71"/>
    </row>
    <row r="266" spans="1:177" s="26" customFormat="1">
      <c r="A266" s="254"/>
      <c r="B266" s="81" t="s">
        <v>17</v>
      </c>
      <c r="C266" s="82"/>
      <c r="D266" s="82">
        <v>150</v>
      </c>
      <c r="E266" s="82">
        <v>150</v>
      </c>
      <c r="F266" s="82"/>
      <c r="G266" s="87"/>
      <c r="H266" s="82"/>
      <c r="I266" s="87"/>
      <c r="J266" s="224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1"/>
      <c r="CH266" s="71"/>
      <c r="CI266" s="71"/>
      <c r="CJ266" s="71"/>
      <c r="CK266" s="71"/>
      <c r="CL266" s="71"/>
      <c r="CM266" s="71"/>
      <c r="CN266" s="71"/>
      <c r="CO266" s="71"/>
      <c r="CP266" s="71"/>
    </row>
    <row r="267" spans="1:177" s="35" customFormat="1" ht="15.75" thickBot="1">
      <c r="A267" s="254" t="s">
        <v>38</v>
      </c>
      <c r="B267" s="81"/>
      <c r="C267" s="82">
        <v>20</v>
      </c>
      <c r="D267" s="198">
        <v>20</v>
      </c>
      <c r="E267" s="82">
        <v>20</v>
      </c>
      <c r="F267" s="111">
        <v>1.6</v>
      </c>
      <c r="G267" s="112">
        <v>0.2</v>
      </c>
      <c r="H267" s="195">
        <v>9.8000000000000007</v>
      </c>
      <c r="I267" s="256">
        <v>47</v>
      </c>
      <c r="J267" s="224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  <c r="BO267" s="72"/>
      <c r="BP267" s="72"/>
      <c r="BQ267" s="72"/>
      <c r="BR267" s="72"/>
      <c r="BS267" s="72"/>
      <c r="BT267" s="72"/>
      <c r="BU267" s="72"/>
      <c r="BV267" s="72"/>
      <c r="BW267" s="72"/>
      <c r="BX267" s="72"/>
      <c r="BY267" s="72"/>
      <c r="BZ267" s="72"/>
      <c r="CA267" s="72"/>
      <c r="CB267" s="72"/>
      <c r="CC267" s="72"/>
      <c r="CD267" s="72"/>
      <c r="CE267" s="72"/>
      <c r="CF267" s="72"/>
      <c r="CG267" s="72"/>
      <c r="CH267" s="72"/>
      <c r="CI267" s="72"/>
      <c r="CJ267" s="72"/>
      <c r="CK267" s="72"/>
      <c r="CL267" s="72"/>
      <c r="CM267" s="72"/>
      <c r="CN267" s="72"/>
      <c r="CO267" s="72"/>
      <c r="CP267" s="72"/>
      <c r="CQ267" s="27"/>
      <c r="CR267" s="27"/>
      <c r="CS267" s="27"/>
      <c r="CT267" s="27"/>
      <c r="CU267" s="27"/>
      <c r="CV267" s="27"/>
      <c r="CW267" s="27"/>
      <c r="CX267" s="27"/>
      <c r="CY267" s="27"/>
      <c r="CZ267" s="27"/>
      <c r="DA267" s="27"/>
      <c r="DB267" s="27"/>
      <c r="DC267" s="27"/>
      <c r="DD267" s="27"/>
      <c r="DE267" s="27"/>
      <c r="DF267" s="27"/>
      <c r="DG267" s="27"/>
      <c r="DH267" s="27"/>
      <c r="DI267" s="27"/>
      <c r="DJ267" s="27"/>
      <c r="DK267" s="27"/>
      <c r="DL267" s="27"/>
      <c r="DM267" s="27"/>
      <c r="DN267" s="27"/>
      <c r="DO267" s="27"/>
      <c r="DP267" s="27"/>
      <c r="DQ267" s="27"/>
      <c r="DR267" s="27"/>
      <c r="DS267" s="27"/>
      <c r="DT267" s="27"/>
      <c r="DU267" s="27"/>
      <c r="DV267" s="27"/>
      <c r="DW267" s="27"/>
      <c r="DX267" s="27"/>
      <c r="DY267" s="27"/>
      <c r="DZ267" s="27"/>
      <c r="EA267" s="27"/>
      <c r="EB267" s="27"/>
      <c r="EC267" s="27"/>
      <c r="ED267" s="27"/>
      <c r="EE267" s="27"/>
      <c r="EF267" s="27"/>
      <c r="EG267" s="27"/>
      <c r="EH267" s="27"/>
      <c r="EI267" s="27"/>
      <c r="EJ267" s="27"/>
      <c r="EK267" s="27"/>
      <c r="EL267" s="27"/>
      <c r="EM267" s="27"/>
      <c r="EN267" s="27"/>
      <c r="EO267" s="27"/>
      <c r="EP267" s="27"/>
      <c r="EQ267" s="27"/>
      <c r="ER267" s="27"/>
      <c r="ES267" s="27"/>
      <c r="ET267" s="27"/>
      <c r="EU267" s="27"/>
      <c r="EV267" s="27"/>
      <c r="EW267" s="27"/>
      <c r="EX267" s="27"/>
      <c r="EY267" s="27"/>
      <c r="EZ267" s="27"/>
      <c r="FA267" s="27"/>
      <c r="FB267" s="27"/>
      <c r="FC267" s="27"/>
      <c r="FD267" s="27"/>
      <c r="FE267" s="27"/>
      <c r="FF267" s="27"/>
      <c r="FG267" s="27"/>
      <c r="FH267" s="27"/>
      <c r="FI267" s="27"/>
      <c r="FJ267" s="27"/>
      <c r="FK267" s="27"/>
      <c r="FL267" s="27"/>
      <c r="FM267" s="27"/>
      <c r="FN267" s="27"/>
      <c r="FO267" s="27"/>
      <c r="FP267" s="27"/>
      <c r="FQ267" s="27"/>
      <c r="FR267" s="27"/>
      <c r="FS267" s="27"/>
      <c r="FT267" s="27"/>
      <c r="FU267" s="27"/>
    </row>
    <row r="268" spans="1:177" s="35" customFormat="1" ht="15.75" thickBot="1">
      <c r="A268" s="257" t="s">
        <v>26</v>
      </c>
      <c r="B268" s="175"/>
      <c r="C268" s="176">
        <v>448</v>
      </c>
      <c r="D268" s="199"/>
      <c r="E268" s="176"/>
      <c r="F268" s="203">
        <f>SUM(F239:F267)</f>
        <v>13.09</v>
      </c>
      <c r="G268" s="203">
        <f t="shared" ref="G268:I268" si="4">SUM(G239:G267)</f>
        <v>14.46</v>
      </c>
      <c r="H268" s="203">
        <f t="shared" si="4"/>
        <v>63.629999999999995</v>
      </c>
      <c r="I268" s="203">
        <f t="shared" si="4"/>
        <v>441.4</v>
      </c>
      <c r="J268" s="25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  <c r="AL268" s="72"/>
      <c r="AM268" s="72"/>
      <c r="AN268" s="72"/>
      <c r="AO268" s="72"/>
      <c r="AP268" s="72"/>
      <c r="AQ268" s="72"/>
      <c r="AR268" s="72"/>
      <c r="AS268" s="72"/>
      <c r="AT268" s="72"/>
      <c r="AU268" s="72"/>
      <c r="AV268" s="72"/>
      <c r="AW268" s="72"/>
      <c r="AX268" s="72"/>
      <c r="AY268" s="72"/>
      <c r="AZ268" s="72"/>
      <c r="BA268" s="72"/>
      <c r="BB268" s="72"/>
      <c r="BC268" s="72"/>
      <c r="BD268" s="72"/>
      <c r="BE268" s="72"/>
      <c r="BF268" s="72"/>
      <c r="BG268" s="72"/>
      <c r="BH268" s="72"/>
      <c r="BI268" s="72"/>
      <c r="BJ268" s="72"/>
      <c r="BK268" s="72"/>
      <c r="BL268" s="72"/>
      <c r="BM268" s="72"/>
      <c r="BN268" s="72"/>
      <c r="BO268" s="72"/>
      <c r="BP268" s="72"/>
      <c r="BQ268" s="72"/>
      <c r="BR268" s="72"/>
      <c r="BS268" s="72"/>
      <c r="BT268" s="72"/>
      <c r="BU268" s="72"/>
      <c r="BV268" s="72"/>
      <c r="BW268" s="72"/>
      <c r="BX268" s="72"/>
      <c r="BY268" s="72"/>
      <c r="BZ268" s="72"/>
      <c r="CA268" s="72"/>
      <c r="CB268" s="72"/>
      <c r="CC268" s="72"/>
      <c r="CD268" s="72"/>
      <c r="CE268" s="72"/>
      <c r="CF268" s="72"/>
      <c r="CG268" s="72"/>
      <c r="CH268" s="72"/>
      <c r="CI268" s="72"/>
      <c r="CJ268" s="72"/>
      <c r="CK268" s="72"/>
      <c r="CL268" s="72"/>
      <c r="CM268" s="72"/>
      <c r="CN268" s="72"/>
      <c r="CO268" s="72"/>
      <c r="CP268" s="72"/>
      <c r="CQ268" s="27"/>
      <c r="CR268" s="27"/>
      <c r="CS268" s="27"/>
      <c r="CT268" s="27"/>
      <c r="CU268" s="27"/>
      <c r="CV268" s="27"/>
      <c r="CW268" s="27"/>
      <c r="CX268" s="27"/>
      <c r="CY268" s="27"/>
      <c r="CZ268" s="27"/>
      <c r="DA268" s="27"/>
      <c r="DB268" s="27"/>
      <c r="DC268" s="27"/>
      <c r="DD268" s="27"/>
      <c r="DE268" s="27"/>
      <c r="DF268" s="27"/>
      <c r="DG268" s="27"/>
      <c r="DH268" s="27"/>
      <c r="DI268" s="27"/>
      <c r="DJ268" s="27"/>
      <c r="DK268" s="27"/>
      <c r="DL268" s="27"/>
      <c r="DM268" s="27"/>
      <c r="DN268" s="27"/>
      <c r="DO268" s="27"/>
      <c r="DP268" s="27"/>
      <c r="DQ268" s="27"/>
      <c r="DR268" s="27"/>
      <c r="DS268" s="27"/>
      <c r="DT268" s="27"/>
      <c r="DU268" s="27"/>
      <c r="DV268" s="27"/>
      <c r="DW268" s="27"/>
      <c r="DX268" s="27"/>
      <c r="DY268" s="27"/>
      <c r="DZ268" s="27"/>
      <c r="EA268" s="27"/>
      <c r="EB268" s="27"/>
      <c r="EC268" s="27"/>
      <c r="ED268" s="27"/>
      <c r="EE268" s="27"/>
      <c r="EF268" s="27"/>
      <c r="EG268" s="27"/>
      <c r="EH268" s="27"/>
      <c r="EI268" s="27"/>
      <c r="EJ268" s="27"/>
      <c r="EK268" s="27"/>
      <c r="EL268" s="27"/>
      <c r="EM268" s="27"/>
      <c r="EN268" s="27"/>
      <c r="EO268" s="27"/>
      <c r="EP268" s="27"/>
      <c r="EQ268" s="27"/>
      <c r="ER268" s="27"/>
      <c r="ES268" s="27"/>
      <c r="ET268" s="27"/>
      <c r="EU268" s="27"/>
      <c r="EV268" s="27"/>
      <c r="EW268" s="27"/>
      <c r="EX268" s="27"/>
      <c r="EY268" s="27"/>
      <c r="EZ268" s="27"/>
      <c r="FA268" s="27"/>
      <c r="FB268" s="27"/>
      <c r="FC268" s="27"/>
      <c r="FD268" s="27"/>
      <c r="FE268" s="27"/>
      <c r="FF268" s="27"/>
      <c r="FG268" s="27"/>
      <c r="FH268" s="27"/>
      <c r="FI268" s="27"/>
      <c r="FJ268" s="27"/>
      <c r="FK268" s="27"/>
      <c r="FL268" s="27"/>
      <c r="FM268" s="27"/>
      <c r="FN268" s="27"/>
      <c r="FO268" s="27"/>
      <c r="FP268" s="27"/>
      <c r="FQ268" s="27"/>
      <c r="FR268" s="27"/>
      <c r="FS268" s="27"/>
      <c r="FT268" s="27"/>
      <c r="FU268" s="27"/>
    </row>
    <row r="269" spans="1:177" s="35" customFormat="1" ht="15.75" thickBot="1">
      <c r="A269" s="255" t="s">
        <v>60</v>
      </c>
      <c r="B269" s="150"/>
      <c r="C269" s="151">
        <f>C202+C205+C237+C268</f>
        <v>1450</v>
      </c>
      <c r="D269" s="134"/>
      <c r="E269" s="133"/>
      <c r="F269" s="133">
        <f>F202+F205+F237+F268</f>
        <v>38.47</v>
      </c>
      <c r="G269" s="133">
        <f>G202+G205+G237+G268</f>
        <v>41.8</v>
      </c>
      <c r="H269" s="133">
        <f>H202+H205+H237+H268</f>
        <v>189.33799999999999</v>
      </c>
      <c r="I269" s="133">
        <f>I202+I205+I237+I268</f>
        <v>1293.5300000000002</v>
      </c>
      <c r="J269" s="245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  <c r="AC269" s="72"/>
      <c r="AD269" s="72"/>
      <c r="AE269" s="72"/>
      <c r="AF269" s="72"/>
      <c r="AG269" s="72"/>
      <c r="AH269" s="72"/>
      <c r="AI269" s="72"/>
      <c r="AJ269" s="72"/>
      <c r="AK269" s="72"/>
      <c r="AL269" s="72"/>
      <c r="AM269" s="72"/>
      <c r="AN269" s="72"/>
      <c r="AO269" s="72"/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  <c r="AZ269" s="72"/>
      <c r="BA269" s="72"/>
      <c r="BB269" s="72"/>
      <c r="BC269" s="72"/>
      <c r="BD269" s="72"/>
      <c r="BE269" s="72"/>
      <c r="BF269" s="72"/>
      <c r="BG269" s="72"/>
      <c r="BH269" s="72"/>
      <c r="BI269" s="72"/>
      <c r="BJ269" s="72"/>
      <c r="BK269" s="72"/>
      <c r="BL269" s="72"/>
      <c r="BM269" s="72"/>
      <c r="BN269" s="72"/>
      <c r="BO269" s="72"/>
      <c r="BP269" s="72"/>
      <c r="BQ269" s="72"/>
      <c r="BR269" s="72"/>
      <c r="BS269" s="72"/>
      <c r="BT269" s="72"/>
      <c r="BU269" s="72"/>
      <c r="BV269" s="72"/>
      <c r="BW269" s="72"/>
      <c r="BX269" s="72"/>
      <c r="BY269" s="72"/>
      <c r="BZ269" s="72"/>
      <c r="CA269" s="72"/>
      <c r="CB269" s="72"/>
      <c r="CC269" s="72"/>
      <c r="CD269" s="72"/>
      <c r="CE269" s="72"/>
      <c r="CF269" s="72"/>
      <c r="CG269" s="72"/>
      <c r="CH269" s="72"/>
      <c r="CI269" s="72"/>
      <c r="CJ269" s="72"/>
      <c r="CK269" s="72"/>
      <c r="CL269" s="72"/>
      <c r="CM269" s="72"/>
      <c r="CN269" s="72"/>
      <c r="CO269" s="72"/>
      <c r="CP269" s="72"/>
      <c r="CQ269" s="27"/>
      <c r="CR269" s="27"/>
      <c r="CS269" s="27"/>
      <c r="CT269" s="27"/>
      <c r="CU269" s="27"/>
      <c r="CV269" s="27"/>
      <c r="CW269" s="27"/>
      <c r="CX269" s="27"/>
      <c r="CY269" s="27"/>
      <c r="CZ269" s="27"/>
      <c r="DA269" s="27"/>
      <c r="DB269" s="27"/>
      <c r="DC269" s="27"/>
      <c r="DD269" s="27"/>
      <c r="DE269" s="27"/>
      <c r="DF269" s="27"/>
      <c r="DG269" s="27"/>
      <c r="DH269" s="27"/>
      <c r="DI269" s="27"/>
      <c r="DJ269" s="27"/>
      <c r="DK269" s="27"/>
      <c r="DL269" s="27"/>
      <c r="DM269" s="27"/>
      <c r="DN269" s="27"/>
      <c r="DO269" s="27"/>
      <c r="DP269" s="27"/>
      <c r="DQ269" s="27"/>
      <c r="DR269" s="27"/>
      <c r="DS269" s="27"/>
      <c r="DT269" s="27"/>
      <c r="DU269" s="27"/>
      <c r="DV269" s="27"/>
      <c r="DW269" s="27"/>
      <c r="DX269" s="27"/>
      <c r="DY269" s="27"/>
      <c r="DZ269" s="27"/>
      <c r="EA269" s="27"/>
      <c r="EB269" s="27"/>
      <c r="EC269" s="27"/>
      <c r="ED269" s="27"/>
      <c r="EE269" s="27"/>
      <c r="EF269" s="27"/>
      <c r="EG269" s="27"/>
      <c r="EH269" s="27"/>
      <c r="EI269" s="27"/>
      <c r="EJ269" s="27"/>
      <c r="EK269" s="27"/>
      <c r="EL269" s="27"/>
      <c r="EM269" s="27"/>
      <c r="EN269" s="27"/>
      <c r="EO269" s="27"/>
      <c r="EP269" s="27"/>
      <c r="EQ269" s="27"/>
      <c r="ER269" s="27"/>
      <c r="ES269" s="27"/>
      <c r="ET269" s="27"/>
      <c r="EU269" s="27"/>
      <c r="EV269" s="27"/>
      <c r="EW269" s="27"/>
      <c r="EX269" s="27"/>
      <c r="EY269" s="27"/>
      <c r="EZ269" s="27"/>
      <c r="FA269" s="27"/>
      <c r="FB269" s="27"/>
      <c r="FC269" s="27"/>
      <c r="FD269" s="27"/>
      <c r="FE269" s="27"/>
      <c r="FF269" s="27"/>
      <c r="FG269" s="27"/>
      <c r="FH269" s="27"/>
      <c r="FI269" s="27"/>
      <c r="FJ269" s="27"/>
      <c r="FK269" s="27"/>
      <c r="FL269" s="27"/>
      <c r="FM269" s="27"/>
      <c r="FN269" s="27"/>
      <c r="FO269" s="27"/>
      <c r="FP269" s="27"/>
      <c r="FQ269" s="27"/>
      <c r="FR269" s="27"/>
      <c r="FS269" s="27"/>
      <c r="FT269" s="27"/>
      <c r="FU269" s="27"/>
    </row>
    <row r="270" spans="1:177" s="35" customFormat="1">
      <c r="A270" s="240"/>
      <c r="B270" s="81"/>
      <c r="C270" s="279"/>
      <c r="D270" s="280"/>
      <c r="E270" s="280"/>
      <c r="F270" s="83"/>
      <c r="G270" s="83"/>
      <c r="H270" s="83"/>
      <c r="I270" s="83"/>
      <c r="J270" s="263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/>
      <c r="BE270" s="72"/>
      <c r="BF270" s="72"/>
      <c r="BG270" s="72"/>
      <c r="BH270" s="72"/>
      <c r="BI270" s="72"/>
      <c r="BJ270" s="72"/>
      <c r="BK270" s="72"/>
      <c r="BL270" s="72"/>
      <c r="BM270" s="72"/>
      <c r="BN270" s="72"/>
      <c r="BO270" s="72"/>
      <c r="BP270" s="72"/>
      <c r="BQ270" s="72"/>
      <c r="BR270" s="72"/>
      <c r="BS270" s="72"/>
      <c r="BT270" s="72"/>
      <c r="BU270" s="72"/>
      <c r="BV270" s="72"/>
      <c r="BW270" s="72"/>
      <c r="BX270" s="72"/>
      <c r="BY270" s="72"/>
      <c r="BZ270" s="72"/>
      <c r="CA270" s="72"/>
      <c r="CB270" s="72"/>
      <c r="CC270" s="72"/>
      <c r="CD270" s="72"/>
      <c r="CE270" s="72"/>
      <c r="CF270" s="72"/>
      <c r="CG270" s="72"/>
      <c r="CH270" s="72"/>
      <c r="CI270" s="72"/>
      <c r="CJ270" s="72"/>
      <c r="CK270" s="72"/>
      <c r="CL270" s="72"/>
      <c r="CM270" s="72"/>
      <c r="CN270" s="72"/>
      <c r="CO270" s="72"/>
      <c r="CP270" s="72"/>
      <c r="CQ270" s="27"/>
      <c r="CR270" s="27"/>
      <c r="CS270" s="27"/>
      <c r="CT270" s="27"/>
      <c r="CU270" s="27"/>
      <c r="CV270" s="27"/>
      <c r="CW270" s="27"/>
      <c r="CX270" s="27"/>
      <c r="CY270" s="27"/>
      <c r="CZ270" s="27"/>
      <c r="DA270" s="27"/>
      <c r="DB270" s="27"/>
      <c r="DC270" s="27"/>
      <c r="DD270" s="27"/>
      <c r="DE270" s="27"/>
      <c r="DF270" s="27"/>
      <c r="DG270" s="27"/>
      <c r="DH270" s="27"/>
      <c r="DI270" s="27"/>
      <c r="DJ270" s="27"/>
      <c r="DK270" s="27"/>
      <c r="DL270" s="27"/>
      <c r="DM270" s="27"/>
      <c r="DN270" s="27"/>
      <c r="DO270" s="27"/>
      <c r="DP270" s="27"/>
      <c r="DQ270" s="27"/>
      <c r="DR270" s="27"/>
      <c r="DS270" s="27"/>
      <c r="DT270" s="27"/>
      <c r="DU270" s="27"/>
      <c r="DV270" s="27"/>
      <c r="DW270" s="27"/>
      <c r="DX270" s="27"/>
      <c r="DY270" s="27"/>
      <c r="DZ270" s="27"/>
      <c r="EA270" s="27"/>
      <c r="EB270" s="27"/>
      <c r="EC270" s="27"/>
      <c r="ED270" s="27"/>
      <c r="EE270" s="27"/>
      <c r="EF270" s="27"/>
      <c r="EG270" s="27"/>
      <c r="EH270" s="27"/>
      <c r="EI270" s="27"/>
      <c r="EJ270" s="27"/>
      <c r="EK270" s="27"/>
      <c r="EL270" s="27"/>
      <c r="EM270" s="27"/>
      <c r="EN270" s="27"/>
      <c r="EO270" s="27"/>
      <c r="EP270" s="27"/>
      <c r="EQ270" s="27"/>
      <c r="ER270" s="27"/>
      <c r="ES270" s="27"/>
      <c r="ET270" s="27"/>
      <c r="EU270" s="27"/>
      <c r="EV270" s="27"/>
      <c r="EW270" s="27"/>
      <c r="EX270" s="27"/>
      <c r="EY270" s="27"/>
      <c r="EZ270" s="27"/>
      <c r="FA270" s="27"/>
      <c r="FB270" s="27"/>
      <c r="FC270" s="27"/>
      <c r="FD270" s="27"/>
      <c r="FE270" s="27"/>
      <c r="FF270" s="27"/>
      <c r="FG270" s="27"/>
      <c r="FH270" s="27"/>
      <c r="FI270" s="27"/>
      <c r="FJ270" s="27"/>
      <c r="FK270" s="27"/>
      <c r="FL270" s="27"/>
      <c r="FM270" s="27"/>
      <c r="FN270" s="27"/>
      <c r="FO270" s="27"/>
      <c r="FP270" s="27"/>
      <c r="FQ270" s="27"/>
      <c r="FR270" s="27"/>
      <c r="FS270" s="27"/>
      <c r="FT270" s="27"/>
      <c r="FU270" s="27"/>
    </row>
    <row r="271" spans="1:177" s="28" customFormat="1" ht="15.75" thickBot="1">
      <c r="A271" s="240" t="s">
        <v>91</v>
      </c>
      <c r="B271" s="81"/>
      <c r="C271" s="164"/>
      <c r="D271" s="81"/>
      <c r="E271" s="81"/>
      <c r="F271" s="83"/>
      <c r="G271" s="83"/>
      <c r="H271" s="83"/>
      <c r="I271" s="83"/>
      <c r="J271" s="25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  <c r="AL271" s="78"/>
      <c r="AM271" s="78"/>
      <c r="AN271" s="78"/>
      <c r="AO271" s="78"/>
      <c r="AP271" s="78"/>
      <c r="AQ271" s="78"/>
      <c r="AR271" s="78"/>
      <c r="AS271" s="78"/>
      <c r="AT271" s="78"/>
      <c r="AU271" s="78"/>
      <c r="AV271" s="78"/>
      <c r="AW271" s="78"/>
      <c r="AX271" s="78"/>
      <c r="AY271" s="78"/>
      <c r="AZ271" s="78"/>
      <c r="BA271" s="78"/>
      <c r="BB271" s="78"/>
      <c r="BC271" s="78"/>
      <c r="BD271" s="78"/>
      <c r="BE271" s="78"/>
      <c r="BF271" s="78"/>
      <c r="BG271" s="78"/>
      <c r="BH271" s="78"/>
      <c r="BI271" s="78"/>
      <c r="BJ271" s="78"/>
      <c r="BK271" s="78"/>
      <c r="BL271" s="78"/>
      <c r="BM271" s="78"/>
      <c r="BN271" s="78"/>
      <c r="BO271" s="78"/>
      <c r="BP271" s="78"/>
      <c r="BQ271" s="78"/>
      <c r="BR271" s="78"/>
      <c r="BS271" s="78"/>
      <c r="BT271" s="78"/>
      <c r="BU271" s="78"/>
      <c r="BV271" s="78"/>
      <c r="BW271" s="78"/>
      <c r="BX271" s="78"/>
      <c r="BY271" s="78"/>
      <c r="BZ271" s="78"/>
      <c r="CA271" s="78"/>
      <c r="CB271" s="78"/>
      <c r="CC271" s="78"/>
      <c r="CD271" s="78"/>
      <c r="CE271" s="78"/>
      <c r="CF271" s="78"/>
      <c r="CG271" s="78"/>
      <c r="CH271" s="78"/>
      <c r="CI271" s="78"/>
      <c r="CJ271" s="78"/>
      <c r="CK271" s="78"/>
      <c r="CL271" s="78"/>
      <c r="CM271" s="78"/>
      <c r="CN271" s="78"/>
      <c r="CO271" s="78"/>
      <c r="CP271" s="78"/>
    </row>
    <row r="272" spans="1:177" ht="30">
      <c r="A272" s="503" t="s">
        <v>234</v>
      </c>
      <c r="B272" s="504"/>
      <c r="C272" s="496" t="s">
        <v>230</v>
      </c>
      <c r="D272" s="122" t="s">
        <v>3</v>
      </c>
      <c r="E272" s="123" t="s">
        <v>3</v>
      </c>
      <c r="F272" s="471" t="s">
        <v>231</v>
      </c>
      <c r="G272" s="472"/>
      <c r="H272" s="473"/>
      <c r="I272" s="122" t="s">
        <v>4</v>
      </c>
      <c r="J272" s="245" t="s">
        <v>232</v>
      </c>
    </row>
    <row r="273" spans="1:177" ht="15.75" thickBot="1">
      <c r="A273" s="499" t="s">
        <v>233</v>
      </c>
      <c r="B273" s="500"/>
      <c r="C273" s="497"/>
      <c r="D273" s="127" t="s">
        <v>5</v>
      </c>
      <c r="E273" s="128" t="s">
        <v>5</v>
      </c>
      <c r="F273" s="129"/>
      <c r="G273" s="130"/>
      <c r="H273" s="131"/>
      <c r="I273" s="127" t="s">
        <v>6</v>
      </c>
      <c r="J273" s="224"/>
    </row>
    <row r="274" spans="1:177" ht="15.75" thickBot="1">
      <c r="A274" s="501"/>
      <c r="B274" s="502"/>
      <c r="C274" s="498"/>
      <c r="D274" s="133" t="s">
        <v>7</v>
      </c>
      <c r="E274" s="133" t="s">
        <v>8</v>
      </c>
      <c r="F274" s="133" t="s">
        <v>9</v>
      </c>
      <c r="G274" s="133" t="s">
        <v>10</v>
      </c>
      <c r="H274" s="134" t="s">
        <v>11</v>
      </c>
      <c r="I274" s="134" t="s">
        <v>12</v>
      </c>
      <c r="J274" s="252"/>
    </row>
    <row r="275" spans="1:177">
      <c r="A275" s="254"/>
      <c r="B275" s="154" t="s">
        <v>13</v>
      </c>
      <c r="C275" s="155"/>
      <c r="D275" s="87"/>
      <c r="E275" s="125"/>
      <c r="F275" s="123"/>
      <c r="G275" s="156"/>
      <c r="H275" s="123"/>
      <c r="I275" s="234"/>
      <c r="J275" s="224"/>
    </row>
    <row r="276" spans="1:177" ht="22.5" customHeight="1">
      <c r="A276" s="254" t="s">
        <v>107</v>
      </c>
      <c r="C276" s="82" t="s">
        <v>251</v>
      </c>
      <c r="D276" s="136"/>
      <c r="E276" s="132"/>
      <c r="F276" s="137">
        <v>6</v>
      </c>
      <c r="G276" s="84">
        <v>4.95</v>
      </c>
      <c r="H276" s="84">
        <v>19.5</v>
      </c>
      <c r="I276" s="83">
        <v>146</v>
      </c>
      <c r="J276" s="224" t="s">
        <v>190</v>
      </c>
    </row>
    <row r="277" spans="1:177">
      <c r="A277" s="254"/>
      <c r="B277" s="81" t="s">
        <v>101</v>
      </c>
      <c r="C277" s="82"/>
      <c r="D277" s="86">
        <v>23</v>
      </c>
      <c r="E277" s="82">
        <v>23</v>
      </c>
      <c r="F277" s="137"/>
      <c r="G277" s="84"/>
      <c r="H277" s="84"/>
      <c r="J277" s="224"/>
    </row>
    <row r="278" spans="1:177">
      <c r="A278" s="254"/>
      <c r="B278" s="81" t="s">
        <v>16</v>
      </c>
      <c r="C278" s="82"/>
      <c r="D278" s="86">
        <v>65</v>
      </c>
      <c r="E278" s="82">
        <v>65</v>
      </c>
      <c r="F278" s="137"/>
      <c r="G278" s="84"/>
      <c r="H278" s="84"/>
      <c r="J278" s="224"/>
    </row>
    <row r="279" spans="1:177">
      <c r="A279" s="254"/>
      <c r="B279" s="81" t="s">
        <v>17</v>
      </c>
      <c r="C279" s="82"/>
      <c r="D279" s="86">
        <v>65</v>
      </c>
      <c r="E279" s="82">
        <v>65</v>
      </c>
      <c r="F279" s="137"/>
      <c r="G279" s="84"/>
      <c r="H279" s="84"/>
      <c r="J279" s="224"/>
    </row>
    <row r="280" spans="1:177" s="26" customFormat="1">
      <c r="A280" s="254"/>
      <c r="B280" s="81" t="s">
        <v>18</v>
      </c>
      <c r="C280" s="82"/>
      <c r="D280" s="86">
        <v>0.75</v>
      </c>
      <c r="E280" s="82">
        <v>0.75</v>
      </c>
      <c r="F280" s="137"/>
      <c r="G280" s="84"/>
      <c r="H280" s="84"/>
      <c r="I280" s="83"/>
      <c r="J280" s="224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1"/>
      <c r="CG280" s="71"/>
      <c r="CH280" s="71"/>
      <c r="CI280" s="71"/>
      <c r="CJ280" s="71"/>
      <c r="CK280" s="71"/>
      <c r="CL280" s="71"/>
      <c r="CM280" s="71"/>
      <c r="CN280" s="71"/>
      <c r="CO280" s="71"/>
      <c r="CP280" s="71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</row>
    <row r="281" spans="1:177" s="26" customFormat="1">
      <c r="A281" s="254"/>
      <c r="B281" s="81" t="s">
        <v>19</v>
      </c>
      <c r="C281" s="82"/>
      <c r="D281" s="86">
        <v>0.6</v>
      </c>
      <c r="E281" s="82">
        <v>0.6</v>
      </c>
      <c r="F281" s="137"/>
      <c r="G281" s="84"/>
      <c r="H281" s="84"/>
      <c r="I281" s="83"/>
      <c r="J281" s="224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71"/>
      <c r="CB281" s="71"/>
      <c r="CC281" s="71"/>
      <c r="CD281" s="71"/>
      <c r="CE281" s="71"/>
      <c r="CF281" s="71"/>
      <c r="CG281" s="71"/>
      <c r="CH281" s="71"/>
      <c r="CI281" s="71"/>
      <c r="CJ281" s="71"/>
      <c r="CK281" s="71"/>
      <c r="CL281" s="71"/>
      <c r="CM281" s="71"/>
      <c r="CN281" s="71"/>
      <c r="CO281" s="71"/>
      <c r="CP281" s="7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</row>
    <row r="282" spans="1:177" s="26" customFormat="1">
      <c r="A282" s="254"/>
      <c r="B282" s="81" t="s">
        <v>20</v>
      </c>
      <c r="C282" s="82"/>
      <c r="D282" s="86">
        <v>3</v>
      </c>
      <c r="E282" s="82">
        <v>3</v>
      </c>
      <c r="F282" s="137"/>
      <c r="G282" s="84"/>
      <c r="H282" s="84"/>
      <c r="I282" s="83"/>
      <c r="J282" s="224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71"/>
      <c r="CB282" s="71"/>
      <c r="CC282" s="71"/>
      <c r="CD282" s="71"/>
      <c r="CE282" s="71"/>
      <c r="CF282" s="71"/>
      <c r="CG282" s="71"/>
      <c r="CH282" s="71"/>
      <c r="CI282" s="71"/>
      <c r="CJ282" s="71"/>
      <c r="CK282" s="71"/>
      <c r="CL282" s="71"/>
      <c r="CM282" s="71"/>
      <c r="CN282" s="71"/>
      <c r="CO282" s="71"/>
      <c r="CP282" s="71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</row>
    <row r="283" spans="1:177" s="26" customFormat="1" ht="30">
      <c r="A283" s="254" t="s">
        <v>21</v>
      </c>
      <c r="B283" s="81"/>
      <c r="C283" s="82" t="s">
        <v>244</v>
      </c>
      <c r="D283" s="132"/>
      <c r="E283" s="132"/>
      <c r="F283" s="86">
        <v>1.1599999999999999</v>
      </c>
      <c r="G283" s="82">
        <v>1.28</v>
      </c>
      <c r="H283" s="82">
        <v>11.4</v>
      </c>
      <c r="I283" s="82">
        <v>62</v>
      </c>
      <c r="J283" s="224" t="s">
        <v>330</v>
      </c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1"/>
      <c r="CH283" s="71"/>
      <c r="CI283" s="71"/>
      <c r="CJ283" s="71"/>
      <c r="CK283" s="71"/>
      <c r="CL283" s="71"/>
      <c r="CM283" s="71"/>
      <c r="CN283" s="71"/>
      <c r="CO283" s="71"/>
      <c r="CP283" s="71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</row>
    <row r="284" spans="1:177" s="26" customFormat="1">
      <c r="A284" s="254"/>
      <c r="B284" s="81" t="s">
        <v>22</v>
      </c>
      <c r="C284" s="82"/>
      <c r="D284" s="82">
        <v>1.3</v>
      </c>
      <c r="E284" s="82">
        <v>1.3</v>
      </c>
      <c r="F284" s="86"/>
      <c r="G284" s="86"/>
      <c r="H284" s="86"/>
      <c r="I284" s="86"/>
      <c r="J284" s="224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1"/>
      <c r="CH284" s="71"/>
      <c r="CI284" s="71"/>
      <c r="CJ284" s="71"/>
      <c r="CK284" s="71"/>
      <c r="CL284" s="71"/>
      <c r="CM284" s="71"/>
      <c r="CN284" s="71"/>
      <c r="CO284" s="71"/>
      <c r="CP284" s="71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</row>
    <row r="285" spans="1:177" s="26" customFormat="1">
      <c r="A285" s="254"/>
      <c r="B285" s="81" t="s">
        <v>18</v>
      </c>
      <c r="C285" s="82"/>
      <c r="D285" s="82">
        <v>7</v>
      </c>
      <c r="E285" s="82">
        <v>7</v>
      </c>
      <c r="F285" s="86"/>
      <c r="G285" s="82"/>
      <c r="H285" s="82"/>
      <c r="I285" s="82"/>
      <c r="J285" s="224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</row>
    <row r="286" spans="1:177" s="26" customFormat="1">
      <c r="A286" s="126"/>
      <c r="B286" s="81" t="s">
        <v>16</v>
      </c>
      <c r="C286" s="82"/>
      <c r="D286" s="82">
        <v>75</v>
      </c>
      <c r="E286" s="82">
        <v>75</v>
      </c>
      <c r="F286" s="86"/>
      <c r="G286" s="82"/>
      <c r="H286" s="82"/>
      <c r="I286" s="82"/>
      <c r="J286" s="224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/>
      <c r="CF286" s="71"/>
      <c r="CG286" s="71"/>
      <c r="CH286" s="71"/>
      <c r="CI286" s="71"/>
      <c r="CJ286" s="71"/>
      <c r="CK286" s="71"/>
      <c r="CL286" s="71"/>
      <c r="CM286" s="71"/>
      <c r="CN286" s="71"/>
      <c r="CO286" s="71"/>
      <c r="CP286" s="71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</row>
    <row r="287" spans="1:177" s="26" customFormat="1">
      <c r="A287" s="126"/>
      <c r="B287" s="81" t="s">
        <v>52</v>
      </c>
      <c r="C287" s="82"/>
      <c r="D287" s="86">
        <v>106</v>
      </c>
      <c r="E287" s="82">
        <v>106</v>
      </c>
      <c r="F287" s="86"/>
      <c r="G287" s="82"/>
      <c r="H287" s="87"/>
      <c r="I287" s="82"/>
      <c r="J287" s="224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  <c r="CE287" s="71"/>
      <c r="CF287" s="71"/>
      <c r="CG287" s="71"/>
      <c r="CH287" s="71"/>
      <c r="CI287" s="71"/>
      <c r="CJ287" s="71"/>
      <c r="CK287" s="71"/>
      <c r="CL287" s="71"/>
      <c r="CM287" s="71"/>
      <c r="CN287" s="71"/>
      <c r="CO287" s="71"/>
      <c r="CP287" s="71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</row>
    <row r="288" spans="1:177" s="26" customFormat="1">
      <c r="A288" s="254" t="s">
        <v>160</v>
      </c>
      <c r="B288" s="81"/>
      <c r="C288" s="147" t="s">
        <v>320</v>
      </c>
      <c r="D288" s="136"/>
      <c r="E288" s="132"/>
      <c r="F288" s="137">
        <v>3.5</v>
      </c>
      <c r="G288" s="84">
        <v>5.95</v>
      </c>
      <c r="H288" s="83">
        <v>12.9</v>
      </c>
      <c r="I288" s="137">
        <v>119.6</v>
      </c>
      <c r="J288" s="224" t="s">
        <v>161</v>
      </c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1"/>
      <c r="CD288" s="71"/>
      <c r="CE288" s="71"/>
      <c r="CF288" s="71"/>
      <c r="CG288" s="71"/>
      <c r="CH288" s="71"/>
      <c r="CI288" s="71"/>
      <c r="CJ288" s="71"/>
      <c r="CK288" s="71"/>
      <c r="CL288" s="71"/>
      <c r="CM288" s="71"/>
      <c r="CN288" s="71"/>
      <c r="CO288" s="71"/>
      <c r="CP288" s="71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</row>
    <row r="289" spans="1:177" s="26" customFormat="1">
      <c r="A289" s="254"/>
      <c r="B289" s="81" t="s">
        <v>25</v>
      </c>
      <c r="C289" s="82"/>
      <c r="D289" s="86">
        <v>25</v>
      </c>
      <c r="E289" s="82">
        <v>25</v>
      </c>
      <c r="F289" s="137"/>
      <c r="G289" s="84"/>
      <c r="H289" s="84"/>
      <c r="I289" s="137"/>
      <c r="J289" s="224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1"/>
      <c r="CF289" s="71"/>
      <c r="CG289" s="71"/>
      <c r="CH289" s="71"/>
      <c r="CI289" s="71"/>
      <c r="CJ289" s="71"/>
      <c r="CK289" s="71"/>
      <c r="CL289" s="71"/>
      <c r="CM289" s="71"/>
      <c r="CN289" s="71"/>
      <c r="CO289" s="71"/>
      <c r="CP289" s="71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</row>
    <row r="290" spans="1:177" s="26" customFormat="1">
      <c r="A290" s="254"/>
      <c r="B290" s="81" t="s">
        <v>66</v>
      </c>
      <c r="C290" s="82"/>
      <c r="D290" s="86">
        <v>5.0999999999999996</v>
      </c>
      <c r="E290" s="82">
        <v>5</v>
      </c>
      <c r="F290" s="137"/>
      <c r="G290" s="84"/>
      <c r="H290" s="84"/>
      <c r="I290" s="137"/>
      <c r="J290" s="224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1"/>
      <c r="CG290" s="71"/>
      <c r="CH290" s="71"/>
      <c r="CI290" s="71"/>
      <c r="CJ290" s="71"/>
      <c r="CK290" s="71"/>
      <c r="CL290" s="71"/>
      <c r="CM290" s="71"/>
      <c r="CN290" s="71"/>
      <c r="CO290" s="71"/>
      <c r="CP290" s="71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</row>
    <row r="291" spans="1:177" s="26" customFormat="1" ht="15.75" thickBot="1">
      <c r="A291" s="254"/>
      <c r="B291" s="81" t="s">
        <v>20</v>
      </c>
      <c r="C291" s="82"/>
      <c r="D291" s="86">
        <v>3</v>
      </c>
      <c r="E291" s="82">
        <v>3</v>
      </c>
      <c r="F291" s="137" t="s">
        <v>1</v>
      </c>
      <c r="G291" s="84"/>
      <c r="H291" s="84"/>
      <c r="I291" s="137"/>
      <c r="J291" s="224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  <c r="CE291" s="71"/>
      <c r="CF291" s="71"/>
      <c r="CG291" s="71"/>
      <c r="CH291" s="71"/>
      <c r="CI291" s="71"/>
      <c r="CJ291" s="71"/>
      <c r="CK291" s="71"/>
      <c r="CL291" s="71"/>
      <c r="CM291" s="71"/>
      <c r="CN291" s="71"/>
      <c r="CO291" s="71"/>
      <c r="CP291" s="7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</row>
    <row r="292" spans="1:177" s="26" customFormat="1" ht="15.75" thickBot="1">
      <c r="A292" s="255" t="s">
        <v>26</v>
      </c>
      <c r="B292" s="150"/>
      <c r="C292" s="151">
        <v>358</v>
      </c>
      <c r="D292" s="214"/>
      <c r="E292" s="151"/>
      <c r="F292" s="133">
        <f>SUM(F275:F291)</f>
        <v>10.66</v>
      </c>
      <c r="G292" s="133">
        <f>SUM(G275:G291)</f>
        <v>12.18</v>
      </c>
      <c r="H292" s="133">
        <f>SUM(H275:H291)</f>
        <v>43.8</v>
      </c>
      <c r="I292" s="133">
        <f>SUM(I275:I291)</f>
        <v>327.60000000000002</v>
      </c>
      <c r="J292" s="252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71"/>
      <c r="CB292" s="71"/>
      <c r="CC292" s="71"/>
      <c r="CD292" s="71"/>
      <c r="CE292" s="71"/>
      <c r="CF292" s="71"/>
      <c r="CG292" s="71"/>
      <c r="CH292" s="71"/>
      <c r="CI292" s="71"/>
      <c r="CJ292" s="71"/>
      <c r="CK292" s="71"/>
      <c r="CL292" s="71"/>
      <c r="CM292" s="71"/>
      <c r="CN292" s="71"/>
      <c r="CO292" s="71"/>
      <c r="CP292" s="71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</row>
    <row r="293" spans="1:177" s="26" customFormat="1">
      <c r="A293" s="254" t="s">
        <v>48</v>
      </c>
      <c r="B293" s="81"/>
      <c r="C293" s="82">
        <v>85</v>
      </c>
      <c r="D293" s="87">
        <v>96.9</v>
      </c>
      <c r="E293" s="82">
        <v>85</v>
      </c>
      <c r="F293" s="137">
        <v>0.34</v>
      </c>
      <c r="G293" s="84">
        <v>0.34</v>
      </c>
      <c r="H293" s="83">
        <v>10.199999999999999</v>
      </c>
      <c r="I293" s="84">
        <v>45</v>
      </c>
      <c r="J293" s="224" t="s">
        <v>274</v>
      </c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  <c r="CE293" s="71"/>
      <c r="CF293" s="71"/>
      <c r="CG293" s="71"/>
      <c r="CH293" s="71"/>
      <c r="CI293" s="71"/>
      <c r="CJ293" s="71"/>
      <c r="CK293" s="71"/>
      <c r="CL293" s="71"/>
      <c r="CM293" s="71"/>
      <c r="CN293" s="71"/>
      <c r="CO293" s="71"/>
      <c r="CP293" s="71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</row>
    <row r="294" spans="1:177" s="26" customFormat="1" ht="15.75" thickBot="1">
      <c r="A294" s="254" t="s">
        <v>296</v>
      </c>
      <c r="B294" s="81"/>
      <c r="C294" s="82"/>
      <c r="D294" s="87"/>
      <c r="E294" s="198"/>
      <c r="F294" s="137"/>
      <c r="G294" s="84"/>
      <c r="H294" s="83"/>
      <c r="I294" s="84"/>
      <c r="J294" s="224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71"/>
      <c r="CB294" s="71"/>
      <c r="CC294" s="71"/>
      <c r="CD294" s="71"/>
      <c r="CE294" s="71"/>
      <c r="CF294" s="71"/>
      <c r="CG294" s="71"/>
      <c r="CH294" s="71"/>
      <c r="CI294" s="71"/>
      <c r="CJ294" s="71"/>
      <c r="CK294" s="71"/>
      <c r="CL294" s="71"/>
      <c r="CM294" s="71"/>
      <c r="CN294" s="71"/>
      <c r="CO294" s="71"/>
      <c r="CP294" s="71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</row>
    <row r="295" spans="1:177" s="26" customFormat="1" ht="15.75" thickBot="1">
      <c r="A295" s="255" t="s">
        <v>26</v>
      </c>
      <c r="B295" s="150"/>
      <c r="C295" s="151">
        <v>85</v>
      </c>
      <c r="D295" s="149"/>
      <c r="E295" s="135"/>
      <c r="F295" s="133">
        <f>SUM(F293)</f>
        <v>0.34</v>
      </c>
      <c r="G295" s="133">
        <f>SUM(G293)</f>
        <v>0.34</v>
      </c>
      <c r="H295" s="133">
        <f>SUM(H293)</f>
        <v>10.199999999999999</v>
      </c>
      <c r="I295" s="133">
        <f>SUM(I293)</f>
        <v>45</v>
      </c>
      <c r="J295" s="252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1"/>
      <c r="CH295" s="71"/>
      <c r="CI295" s="71"/>
      <c r="CJ295" s="71"/>
      <c r="CK295" s="71"/>
      <c r="CL295" s="71"/>
      <c r="CM295" s="71"/>
      <c r="CN295" s="71"/>
      <c r="CO295" s="71"/>
      <c r="CP295" s="71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</row>
    <row r="296" spans="1:177" ht="15.75" thickBot="1">
      <c r="A296" s="253"/>
      <c r="B296" s="154"/>
      <c r="C296" s="155">
        <v>443</v>
      </c>
      <c r="D296" s="153"/>
      <c r="E296" s="154"/>
      <c r="F296" s="123">
        <f>F292+F295</f>
        <v>11</v>
      </c>
      <c r="G296" s="123">
        <f>G292+G295</f>
        <v>12.52</v>
      </c>
      <c r="H296" s="123">
        <f>H292+H295</f>
        <v>54</v>
      </c>
      <c r="I296" s="123">
        <f>I292+I295</f>
        <v>372.6</v>
      </c>
      <c r="J296" s="245"/>
    </row>
    <row r="297" spans="1:177">
      <c r="A297" s="253"/>
      <c r="B297" s="154" t="s">
        <v>28</v>
      </c>
      <c r="C297" s="155"/>
      <c r="D297" s="155"/>
      <c r="E297" s="154"/>
      <c r="F297" s="123"/>
      <c r="G297" s="156"/>
      <c r="H297" s="123"/>
      <c r="I297" s="123"/>
      <c r="J297" s="245"/>
    </row>
    <row r="298" spans="1:177">
      <c r="A298" s="159" t="s">
        <v>432</v>
      </c>
      <c r="B298" s="160"/>
      <c r="C298" s="161">
        <v>30</v>
      </c>
      <c r="D298" s="207"/>
      <c r="E298" s="208"/>
      <c r="F298" s="142">
        <v>0.6</v>
      </c>
      <c r="G298" s="84">
        <v>0.05</v>
      </c>
      <c r="H298" s="142">
        <v>3</v>
      </c>
      <c r="I298" s="84">
        <v>14</v>
      </c>
      <c r="J298" s="84" t="s">
        <v>433</v>
      </c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177">
      <c r="A299" s="159"/>
      <c r="B299" s="160" t="s">
        <v>32</v>
      </c>
      <c r="C299" s="209"/>
      <c r="D299" s="210">
        <v>39.9</v>
      </c>
      <c r="E299" s="161">
        <v>30</v>
      </c>
      <c r="F299" s="142"/>
      <c r="G299" s="84"/>
      <c r="H299" s="142"/>
      <c r="I299" s="84"/>
      <c r="J299" s="132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177">
      <c r="A300" s="159"/>
      <c r="B300" s="160" t="s">
        <v>18</v>
      </c>
      <c r="C300" s="209"/>
      <c r="D300" s="210">
        <v>0.3</v>
      </c>
      <c r="E300" s="161">
        <v>0.3</v>
      </c>
      <c r="F300" s="142"/>
      <c r="G300" s="84"/>
      <c r="H300" s="142"/>
      <c r="I300" s="137"/>
      <c r="J300" s="132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177" ht="30">
      <c r="A301" s="254" t="s">
        <v>358</v>
      </c>
      <c r="B301" s="212"/>
      <c r="C301" s="82" t="s">
        <v>118</v>
      </c>
      <c r="D301" s="82"/>
      <c r="E301" s="87"/>
      <c r="F301" s="84">
        <v>3.45</v>
      </c>
      <c r="G301" s="84">
        <v>6</v>
      </c>
      <c r="H301" s="83">
        <v>17.850000000000001</v>
      </c>
      <c r="I301" s="137">
        <v>140</v>
      </c>
      <c r="J301" s="224" t="s">
        <v>210</v>
      </c>
    </row>
    <row r="302" spans="1:177">
      <c r="A302" s="254"/>
      <c r="B302" s="81" t="s">
        <v>42</v>
      </c>
      <c r="C302" s="84"/>
      <c r="D302" s="82">
        <v>37.5</v>
      </c>
      <c r="E302" s="87">
        <v>30</v>
      </c>
      <c r="F302" s="84"/>
      <c r="H302" s="84"/>
      <c r="I302" s="84"/>
      <c r="J302" s="224"/>
    </row>
    <row r="303" spans="1:177">
      <c r="A303" s="254"/>
      <c r="B303" s="81" t="s">
        <v>30</v>
      </c>
      <c r="C303" s="84"/>
      <c r="D303" s="82">
        <v>23.94</v>
      </c>
      <c r="E303" s="87">
        <v>18</v>
      </c>
      <c r="F303" s="84"/>
      <c r="H303" s="84"/>
      <c r="I303" s="84"/>
      <c r="J303" s="224"/>
    </row>
    <row r="304" spans="1:177">
      <c r="A304" s="254"/>
      <c r="B304" s="81" t="s">
        <v>32</v>
      </c>
      <c r="C304" s="84"/>
      <c r="D304" s="82">
        <v>7.98</v>
      </c>
      <c r="E304" s="87">
        <v>6</v>
      </c>
      <c r="F304" s="84"/>
      <c r="H304" s="84"/>
      <c r="I304" s="84"/>
      <c r="J304" s="224"/>
    </row>
    <row r="305" spans="1:177" s="33" customFormat="1">
      <c r="A305" s="254"/>
      <c r="B305" s="81" t="s">
        <v>33</v>
      </c>
      <c r="C305" s="84"/>
      <c r="D305" s="82">
        <v>7.14</v>
      </c>
      <c r="E305" s="87">
        <v>6</v>
      </c>
      <c r="F305" s="84"/>
      <c r="G305" s="83"/>
      <c r="H305" s="84"/>
      <c r="I305" s="84"/>
      <c r="J305" s="224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  <c r="CE305" s="71"/>
      <c r="CF305" s="71"/>
      <c r="CG305" s="71"/>
      <c r="CH305" s="71"/>
      <c r="CI305" s="71"/>
      <c r="CJ305" s="71"/>
      <c r="CK305" s="71"/>
      <c r="CL305" s="71"/>
      <c r="CM305" s="71"/>
      <c r="CN305" s="71"/>
      <c r="CO305" s="71"/>
      <c r="CP305" s="71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</row>
    <row r="306" spans="1:177" s="33" customFormat="1">
      <c r="A306" s="254"/>
      <c r="B306" s="81" t="s">
        <v>34</v>
      </c>
      <c r="C306" s="84"/>
      <c r="D306" s="82">
        <v>3</v>
      </c>
      <c r="E306" s="87">
        <v>3</v>
      </c>
      <c r="F306" s="84"/>
      <c r="G306" s="83"/>
      <c r="H306" s="84"/>
      <c r="I306" s="84"/>
      <c r="J306" s="224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1"/>
      <c r="CG306" s="71"/>
      <c r="CH306" s="71"/>
      <c r="CI306" s="71"/>
      <c r="CJ306" s="71"/>
      <c r="CK306" s="71"/>
      <c r="CL306" s="71"/>
      <c r="CM306" s="71"/>
      <c r="CN306" s="71"/>
      <c r="CO306" s="71"/>
      <c r="CP306" s="71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</row>
    <row r="307" spans="1:177" s="33" customFormat="1">
      <c r="A307" s="254"/>
      <c r="B307" s="81" t="s">
        <v>36</v>
      </c>
      <c r="C307" s="84"/>
      <c r="D307" s="82">
        <v>5</v>
      </c>
      <c r="E307" s="87">
        <v>5</v>
      </c>
      <c r="F307" s="84"/>
      <c r="G307" s="83"/>
      <c r="H307" s="84"/>
      <c r="I307" s="84"/>
      <c r="J307" s="224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1"/>
      <c r="CH307" s="71"/>
      <c r="CI307" s="71"/>
      <c r="CJ307" s="71"/>
      <c r="CK307" s="71"/>
      <c r="CL307" s="71"/>
      <c r="CM307" s="71"/>
      <c r="CN307" s="71"/>
      <c r="CO307" s="71"/>
      <c r="CP307" s="71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</row>
    <row r="308" spans="1:177" s="33" customFormat="1">
      <c r="A308" s="254"/>
      <c r="B308" s="81" t="s">
        <v>19</v>
      </c>
      <c r="C308" s="84"/>
      <c r="D308" s="82">
        <v>0.5</v>
      </c>
      <c r="E308" s="87">
        <v>0.5</v>
      </c>
      <c r="F308" s="84"/>
      <c r="G308" s="83"/>
      <c r="H308" s="84"/>
      <c r="I308" s="84"/>
      <c r="J308" s="224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  <c r="CL308" s="71"/>
      <c r="CM308" s="71"/>
      <c r="CN308" s="71"/>
      <c r="CO308" s="71"/>
      <c r="CP308" s="71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</row>
    <row r="309" spans="1:177" s="33" customFormat="1">
      <c r="A309" s="254"/>
      <c r="B309" s="81" t="s">
        <v>17</v>
      </c>
      <c r="C309" s="84"/>
      <c r="D309" s="82">
        <v>120</v>
      </c>
      <c r="E309" s="87">
        <v>120</v>
      </c>
      <c r="F309" s="84"/>
      <c r="G309" s="83"/>
      <c r="H309" s="84"/>
      <c r="I309" s="84"/>
      <c r="J309" s="224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1"/>
      <c r="CG309" s="71"/>
      <c r="CH309" s="71"/>
      <c r="CI309" s="71"/>
      <c r="CJ309" s="71"/>
      <c r="CK309" s="71"/>
      <c r="CL309" s="71"/>
      <c r="CM309" s="71"/>
      <c r="CN309" s="71"/>
      <c r="CO309" s="71"/>
      <c r="CP309" s="71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</row>
    <row r="310" spans="1:177" s="33" customFormat="1" ht="30">
      <c r="A310" s="254" t="s">
        <v>344</v>
      </c>
      <c r="B310" s="81"/>
      <c r="C310" s="82">
        <v>130</v>
      </c>
      <c r="D310" s="82"/>
      <c r="E310" s="87"/>
      <c r="F310" s="82">
        <v>8.86</v>
      </c>
      <c r="G310" s="87">
        <v>9.01</v>
      </c>
      <c r="H310" s="82">
        <v>27.28</v>
      </c>
      <c r="I310" s="87">
        <v>226</v>
      </c>
      <c r="J310" s="224" t="s">
        <v>345</v>
      </c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1"/>
      <c r="CH310" s="71"/>
      <c r="CI310" s="71"/>
      <c r="CJ310" s="71"/>
      <c r="CK310" s="71"/>
      <c r="CL310" s="71"/>
      <c r="CM310" s="71"/>
      <c r="CN310" s="71"/>
      <c r="CO310" s="71"/>
      <c r="CP310" s="71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</row>
    <row r="311" spans="1:177" s="33" customFormat="1">
      <c r="A311" s="254"/>
      <c r="B311" s="81" t="s">
        <v>203</v>
      </c>
      <c r="C311" s="82"/>
      <c r="D311" s="82">
        <v>34</v>
      </c>
      <c r="E311" s="87">
        <v>34</v>
      </c>
      <c r="F311" s="82"/>
      <c r="G311" s="87"/>
      <c r="H311" s="82"/>
      <c r="I311" s="87"/>
      <c r="J311" s="224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</row>
    <row r="312" spans="1:177" s="33" customFormat="1">
      <c r="A312" s="254"/>
      <c r="B312" s="81" t="s">
        <v>111</v>
      </c>
      <c r="C312" s="82"/>
      <c r="D312" s="82"/>
      <c r="E312" s="87">
        <v>21</v>
      </c>
      <c r="F312" s="82"/>
      <c r="G312" s="87"/>
      <c r="H312" s="82"/>
      <c r="I312" s="87"/>
      <c r="J312" s="224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</row>
    <row r="313" spans="1:177" s="33" customFormat="1">
      <c r="A313" s="254"/>
      <c r="B313" s="81" t="s">
        <v>30</v>
      </c>
      <c r="C313" s="82"/>
      <c r="D313" s="82">
        <v>115.8</v>
      </c>
      <c r="E313" s="87">
        <v>87.1</v>
      </c>
      <c r="F313" s="82"/>
      <c r="G313" s="87"/>
      <c r="H313" s="82"/>
      <c r="I313" s="87"/>
      <c r="J313" s="224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</row>
    <row r="314" spans="1:177" s="26" customFormat="1">
      <c r="A314" s="254"/>
      <c r="B314" s="81" t="s">
        <v>33</v>
      </c>
      <c r="C314" s="82"/>
      <c r="D314" s="82">
        <v>13.095000000000001</v>
      </c>
      <c r="E314" s="87">
        <v>11</v>
      </c>
      <c r="F314" s="82"/>
      <c r="G314" s="87"/>
      <c r="H314" s="82"/>
      <c r="I314" s="87"/>
      <c r="J314" s="224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</row>
    <row r="315" spans="1:177" s="26" customFormat="1">
      <c r="A315" s="254"/>
      <c r="B315" s="81" t="s">
        <v>34</v>
      </c>
      <c r="C315" s="82"/>
      <c r="D315" s="82">
        <v>4</v>
      </c>
      <c r="E315" s="87">
        <v>4</v>
      </c>
      <c r="F315" s="82"/>
      <c r="G315" s="87"/>
      <c r="H315" s="82"/>
      <c r="I315" s="87"/>
      <c r="J315" s="224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1"/>
      <c r="CH315" s="71"/>
      <c r="CI315" s="71"/>
      <c r="CJ315" s="71"/>
      <c r="CK315" s="71"/>
      <c r="CL315" s="71"/>
      <c r="CM315" s="71"/>
      <c r="CN315" s="71"/>
      <c r="CO315" s="71"/>
      <c r="CP315" s="71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</row>
    <row r="316" spans="1:177" s="26" customFormat="1">
      <c r="A316" s="254"/>
      <c r="B316" s="81" t="s">
        <v>39</v>
      </c>
      <c r="C316" s="82"/>
      <c r="D316" s="82">
        <v>0.4</v>
      </c>
      <c r="E316" s="87">
        <v>0.4</v>
      </c>
      <c r="F316" s="82"/>
      <c r="G316" s="87"/>
      <c r="H316" s="82"/>
      <c r="I316" s="87"/>
      <c r="J316" s="224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  <c r="CM316" s="71"/>
      <c r="CN316" s="71"/>
      <c r="CO316" s="71"/>
      <c r="CP316" s="71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</row>
    <row r="317" spans="1:177" s="26" customFormat="1" ht="30">
      <c r="A317" s="254"/>
      <c r="B317" s="81" t="s">
        <v>346</v>
      </c>
      <c r="C317" s="82"/>
      <c r="D317" s="82"/>
      <c r="E317" s="87">
        <v>109</v>
      </c>
      <c r="F317" s="82"/>
      <c r="G317" s="87"/>
      <c r="H317" s="82"/>
      <c r="I317" s="87"/>
      <c r="J317" s="224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</row>
    <row r="318" spans="1:177" s="26" customFormat="1">
      <c r="A318" s="254" t="s">
        <v>342</v>
      </c>
      <c r="B318" s="81"/>
      <c r="C318" s="82">
        <v>150</v>
      </c>
      <c r="D318" s="83"/>
      <c r="E318" s="84"/>
      <c r="F318" s="137"/>
      <c r="G318" s="84"/>
      <c r="H318" s="83">
        <v>8.34</v>
      </c>
      <c r="I318" s="137">
        <v>33.340000000000003</v>
      </c>
      <c r="J318" s="224" t="s">
        <v>347</v>
      </c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</row>
    <row r="319" spans="1:177" s="26" customFormat="1">
      <c r="A319" s="254"/>
      <c r="B319" s="81" t="s">
        <v>70</v>
      </c>
      <c r="C319" s="82"/>
      <c r="D319" s="83">
        <v>17.5</v>
      </c>
      <c r="E319" s="84">
        <v>17.5</v>
      </c>
      <c r="F319" s="137"/>
      <c r="G319" s="84"/>
      <c r="H319" s="83"/>
      <c r="I319" s="137"/>
      <c r="J319" s="224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</row>
    <row r="320" spans="1:177" s="26" customFormat="1">
      <c r="A320" s="254"/>
      <c r="B320" s="81" t="s">
        <v>18</v>
      </c>
      <c r="C320" s="82"/>
      <c r="D320" s="83">
        <v>4</v>
      </c>
      <c r="E320" s="84">
        <v>4</v>
      </c>
      <c r="F320" s="137"/>
      <c r="G320" s="84"/>
      <c r="H320" s="83"/>
      <c r="I320" s="137"/>
      <c r="J320" s="224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</row>
    <row r="321" spans="1:177" s="26" customFormat="1">
      <c r="A321" s="254"/>
      <c r="B321" s="81" t="s">
        <v>52</v>
      </c>
      <c r="C321" s="82"/>
      <c r="D321" s="84">
        <v>150</v>
      </c>
      <c r="E321" s="84">
        <v>150</v>
      </c>
      <c r="F321" s="84"/>
      <c r="G321" s="84"/>
      <c r="H321" s="84"/>
      <c r="I321" s="84"/>
      <c r="J321" s="224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1"/>
      <c r="CG321" s="71"/>
      <c r="CH321" s="71"/>
      <c r="CI321" s="71"/>
      <c r="CJ321" s="71"/>
      <c r="CK321" s="71"/>
      <c r="CL321" s="71"/>
      <c r="CM321" s="71"/>
      <c r="CN321" s="71"/>
      <c r="CO321" s="71"/>
      <c r="CP321" s="7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</row>
    <row r="322" spans="1:177" s="55" customFormat="1" ht="16.5" thickBot="1">
      <c r="A322" s="254" t="s">
        <v>46</v>
      </c>
      <c r="B322" s="81"/>
      <c r="C322" s="82">
        <v>30</v>
      </c>
      <c r="D322" s="82">
        <v>30</v>
      </c>
      <c r="E322" s="87">
        <v>30</v>
      </c>
      <c r="F322" s="82">
        <v>1.5</v>
      </c>
      <c r="G322" s="87">
        <v>0.3</v>
      </c>
      <c r="H322" s="82">
        <v>14.3</v>
      </c>
      <c r="I322" s="87">
        <v>66</v>
      </c>
      <c r="J322" s="224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/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  <c r="CI322" s="70"/>
      <c r="CJ322" s="70"/>
      <c r="CK322" s="70"/>
      <c r="CL322" s="70"/>
      <c r="CM322" s="70"/>
      <c r="CN322" s="70"/>
      <c r="CO322" s="70"/>
      <c r="CP322" s="70"/>
      <c r="CQ322" s="53"/>
      <c r="CR322" s="53"/>
      <c r="CS322" s="53"/>
      <c r="CT322" s="53"/>
      <c r="CU322" s="53"/>
      <c r="CV322" s="53"/>
      <c r="CW322" s="53"/>
      <c r="CX322" s="53"/>
      <c r="CY322" s="53"/>
      <c r="CZ322" s="53"/>
      <c r="DA322" s="53"/>
      <c r="DB322" s="53"/>
      <c r="DC322" s="53"/>
      <c r="DD322" s="53"/>
      <c r="DE322" s="53"/>
      <c r="DF322" s="53"/>
      <c r="DG322" s="53"/>
      <c r="DH322" s="53"/>
      <c r="DI322" s="53"/>
      <c r="DJ322" s="53"/>
      <c r="DK322" s="53"/>
      <c r="DL322" s="53"/>
      <c r="DM322" s="53"/>
      <c r="DN322" s="53"/>
      <c r="DO322" s="53"/>
      <c r="DP322" s="53"/>
      <c r="DQ322" s="53"/>
      <c r="DR322" s="53"/>
      <c r="DS322" s="53"/>
      <c r="DT322" s="53"/>
      <c r="DU322" s="53"/>
      <c r="DV322" s="53"/>
      <c r="DW322" s="53"/>
      <c r="DX322" s="53"/>
      <c r="DY322" s="53"/>
      <c r="DZ322" s="53"/>
      <c r="EA322" s="53"/>
      <c r="EB322" s="53"/>
      <c r="EC322" s="53"/>
      <c r="ED322" s="53"/>
      <c r="EE322" s="53"/>
      <c r="EF322" s="53"/>
      <c r="EG322" s="53"/>
      <c r="EH322" s="53"/>
      <c r="EI322" s="53"/>
      <c r="EJ322" s="53"/>
      <c r="EK322" s="53"/>
      <c r="EL322" s="53"/>
      <c r="EM322" s="53"/>
      <c r="EN322" s="53"/>
      <c r="EO322" s="53"/>
      <c r="EP322" s="53"/>
      <c r="EQ322" s="53"/>
      <c r="ER322" s="53"/>
      <c r="ES322" s="53"/>
      <c r="ET322" s="53"/>
      <c r="EU322" s="53"/>
      <c r="EV322" s="53"/>
      <c r="EW322" s="53"/>
      <c r="EX322" s="53"/>
      <c r="EY322" s="53"/>
      <c r="EZ322" s="53"/>
      <c r="FA322" s="53"/>
      <c r="FB322" s="53"/>
      <c r="FC322" s="53"/>
      <c r="FD322" s="53"/>
      <c r="FE322" s="53"/>
      <c r="FF322" s="53"/>
      <c r="FG322" s="53"/>
      <c r="FH322" s="53"/>
      <c r="FI322" s="53"/>
      <c r="FJ322" s="53"/>
      <c r="FK322" s="53"/>
      <c r="FL322" s="53"/>
      <c r="FM322" s="53"/>
      <c r="FN322" s="53"/>
      <c r="FO322" s="53"/>
      <c r="FP322" s="53"/>
      <c r="FQ322" s="53"/>
      <c r="FR322" s="53"/>
      <c r="FS322" s="53"/>
      <c r="FT322" s="53"/>
      <c r="FU322" s="53"/>
    </row>
    <row r="323" spans="1:177" s="55" customFormat="1" ht="16.5" thickBot="1">
      <c r="A323" s="255" t="s">
        <v>26</v>
      </c>
      <c r="B323" s="150"/>
      <c r="C323" s="151">
        <v>495</v>
      </c>
      <c r="D323" s="278"/>
      <c r="E323" s="151"/>
      <c r="F323" s="134">
        <f>SUM(F298:F322)</f>
        <v>14.41</v>
      </c>
      <c r="G323" s="134">
        <f>SUM(G298:G322)</f>
        <v>15.36</v>
      </c>
      <c r="H323" s="134">
        <f>SUM(H298:H322)</f>
        <v>70.77</v>
      </c>
      <c r="I323" s="134">
        <f>SUM(I298:I322)</f>
        <v>479.34000000000003</v>
      </c>
      <c r="J323" s="252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  <c r="CI323" s="70"/>
      <c r="CJ323" s="70"/>
      <c r="CK323" s="70"/>
      <c r="CL323" s="70"/>
      <c r="CM323" s="70"/>
      <c r="CN323" s="70"/>
      <c r="CO323" s="70"/>
      <c r="CP323" s="70"/>
      <c r="CQ323" s="53"/>
      <c r="CR323" s="53"/>
      <c r="CS323" s="53"/>
      <c r="CT323" s="53"/>
      <c r="CU323" s="53"/>
      <c r="CV323" s="53"/>
      <c r="CW323" s="53"/>
      <c r="CX323" s="53"/>
      <c r="CY323" s="53"/>
      <c r="CZ323" s="53"/>
      <c r="DA323" s="53"/>
      <c r="DB323" s="53"/>
      <c r="DC323" s="53"/>
      <c r="DD323" s="53"/>
      <c r="DE323" s="53"/>
      <c r="DF323" s="53"/>
      <c r="DG323" s="53"/>
      <c r="DH323" s="53"/>
      <c r="DI323" s="53"/>
      <c r="DJ323" s="53"/>
      <c r="DK323" s="53"/>
      <c r="DL323" s="53"/>
      <c r="DM323" s="53"/>
      <c r="DN323" s="53"/>
      <c r="DO323" s="53"/>
      <c r="DP323" s="53"/>
      <c r="DQ323" s="53"/>
      <c r="DR323" s="53"/>
      <c r="DS323" s="53"/>
      <c r="DT323" s="53"/>
      <c r="DU323" s="53"/>
      <c r="DV323" s="53"/>
      <c r="DW323" s="53"/>
      <c r="DX323" s="53"/>
      <c r="DY323" s="53"/>
      <c r="DZ323" s="53"/>
      <c r="EA323" s="53"/>
      <c r="EB323" s="53"/>
      <c r="EC323" s="53"/>
      <c r="ED323" s="53"/>
      <c r="EE323" s="53"/>
      <c r="EF323" s="53"/>
      <c r="EG323" s="53"/>
      <c r="EH323" s="53"/>
      <c r="EI323" s="53"/>
      <c r="EJ323" s="53"/>
      <c r="EK323" s="53"/>
      <c r="EL323" s="53"/>
      <c r="EM323" s="53"/>
      <c r="EN323" s="53"/>
      <c r="EO323" s="53"/>
      <c r="EP323" s="53"/>
      <c r="EQ323" s="53"/>
      <c r="ER323" s="53"/>
      <c r="ES323" s="53"/>
      <c r="ET323" s="53"/>
      <c r="EU323" s="53"/>
      <c r="EV323" s="53"/>
      <c r="EW323" s="53"/>
      <c r="EX323" s="53"/>
      <c r="EY323" s="53"/>
      <c r="EZ323" s="53"/>
      <c r="FA323" s="53"/>
      <c r="FB323" s="53"/>
      <c r="FC323" s="53"/>
      <c r="FD323" s="53"/>
      <c r="FE323" s="53"/>
      <c r="FF323" s="53"/>
      <c r="FG323" s="53"/>
      <c r="FH323" s="53"/>
      <c r="FI323" s="53"/>
      <c r="FJ323" s="53"/>
      <c r="FK323" s="53"/>
      <c r="FL323" s="53"/>
      <c r="FM323" s="53"/>
      <c r="FN323" s="53"/>
      <c r="FO323" s="53"/>
      <c r="FP323" s="53"/>
      <c r="FQ323" s="53"/>
      <c r="FR323" s="53"/>
      <c r="FS323" s="53"/>
      <c r="FT323" s="53"/>
      <c r="FU323" s="53"/>
    </row>
    <row r="324" spans="1:177" s="55" customFormat="1" ht="15.75">
      <c r="A324" s="253"/>
      <c r="B324" s="154" t="s">
        <v>47</v>
      </c>
      <c r="C324" s="259"/>
      <c r="D324" s="213"/>
      <c r="E324" s="155"/>
      <c r="F324" s="123"/>
      <c r="G324" s="156"/>
      <c r="H324" s="123"/>
      <c r="I324" s="234"/>
      <c r="J324" s="245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  <c r="CI324" s="70"/>
      <c r="CJ324" s="70"/>
      <c r="CK324" s="70"/>
      <c r="CL324" s="70"/>
      <c r="CM324" s="70"/>
      <c r="CN324" s="70"/>
      <c r="CO324" s="70"/>
      <c r="CP324" s="70"/>
      <c r="CQ324" s="53"/>
      <c r="CR324" s="53"/>
      <c r="CS324" s="53"/>
      <c r="CT324" s="53"/>
      <c r="CU324" s="53"/>
      <c r="CV324" s="53"/>
      <c r="CW324" s="53"/>
      <c r="CX324" s="53"/>
      <c r="CY324" s="53"/>
      <c r="CZ324" s="53"/>
      <c r="DA324" s="53"/>
      <c r="DB324" s="53"/>
      <c r="DC324" s="53"/>
      <c r="DD324" s="53"/>
      <c r="DE324" s="53"/>
      <c r="DF324" s="53"/>
      <c r="DG324" s="53"/>
      <c r="DH324" s="53"/>
      <c r="DI324" s="53"/>
      <c r="DJ324" s="53"/>
      <c r="DK324" s="53"/>
      <c r="DL324" s="53"/>
      <c r="DM324" s="53"/>
      <c r="DN324" s="53"/>
      <c r="DO324" s="53"/>
      <c r="DP324" s="53"/>
      <c r="DQ324" s="53"/>
      <c r="DR324" s="53"/>
      <c r="DS324" s="53"/>
      <c r="DT324" s="53"/>
      <c r="DU324" s="53"/>
      <c r="DV324" s="53"/>
      <c r="DW324" s="53"/>
      <c r="DX324" s="53"/>
      <c r="DY324" s="53"/>
      <c r="DZ324" s="53"/>
      <c r="EA324" s="53"/>
      <c r="EB324" s="53"/>
      <c r="EC324" s="53"/>
      <c r="ED324" s="53"/>
      <c r="EE324" s="53"/>
      <c r="EF324" s="53"/>
      <c r="EG324" s="53"/>
      <c r="EH324" s="53"/>
      <c r="EI324" s="53"/>
      <c r="EJ324" s="53"/>
      <c r="EK324" s="53"/>
      <c r="EL324" s="53"/>
      <c r="EM324" s="53"/>
      <c r="EN324" s="53"/>
      <c r="EO324" s="53"/>
      <c r="EP324" s="53"/>
      <c r="EQ324" s="53"/>
      <c r="ER324" s="53"/>
      <c r="ES324" s="53"/>
      <c r="ET324" s="53"/>
      <c r="EU324" s="53"/>
      <c r="EV324" s="53"/>
      <c r="EW324" s="53"/>
      <c r="EX324" s="53"/>
      <c r="EY324" s="53"/>
      <c r="EZ324" s="53"/>
      <c r="FA324" s="53"/>
      <c r="FB324" s="53"/>
      <c r="FC324" s="53"/>
      <c r="FD324" s="53"/>
      <c r="FE324" s="53"/>
      <c r="FF324" s="53"/>
      <c r="FG324" s="53"/>
      <c r="FH324" s="53"/>
      <c r="FI324" s="53"/>
      <c r="FJ324" s="53"/>
      <c r="FK324" s="53"/>
      <c r="FL324" s="53"/>
      <c r="FM324" s="53"/>
      <c r="FN324" s="53"/>
      <c r="FO324" s="53"/>
      <c r="FP324" s="53"/>
      <c r="FQ324" s="53"/>
      <c r="FR324" s="53"/>
      <c r="FS324" s="53"/>
      <c r="FT324" s="53"/>
      <c r="FU324" s="53"/>
    </row>
    <row r="325" spans="1:177" s="55" customFormat="1" ht="15.75">
      <c r="A325" s="108" t="s">
        <v>71</v>
      </c>
      <c r="B325" s="89"/>
      <c r="C325" s="91">
        <v>21</v>
      </c>
      <c r="D325" s="90"/>
      <c r="E325" s="91"/>
      <c r="F325" s="146">
        <v>1</v>
      </c>
      <c r="G325" s="146">
        <v>2</v>
      </c>
      <c r="H325" s="146">
        <v>20</v>
      </c>
      <c r="I325" s="120">
        <v>95</v>
      </c>
      <c r="J325" s="26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  <c r="CI325" s="70"/>
      <c r="CJ325" s="70"/>
      <c r="CK325" s="70"/>
      <c r="CL325" s="70"/>
      <c r="CM325" s="70"/>
      <c r="CN325" s="70"/>
      <c r="CO325" s="70"/>
      <c r="CP325" s="70"/>
      <c r="CQ325" s="53"/>
      <c r="CR325" s="53"/>
      <c r="CS325" s="53"/>
      <c r="CT325" s="53"/>
      <c r="CU325" s="53"/>
      <c r="CV325" s="53"/>
      <c r="CW325" s="53"/>
      <c r="CX325" s="53"/>
      <c r="CY325" s="53"/>
      <c r="CZ325" s="53"/>
      <c r="DA325" s="53"/>
      <c r="DB325" s="53"/>
      <c r="DC325" s="53"/>
      <c r="DD325" s="53"/>
      <c r="DE325" s="53"/>
      <c r="DF325" s="53"/>
      <c r="DG325" s="53"/>
      <c r="DH325" s="53"/>
      <c r="DI325" s="53"/>
      <c r="DJ325" s="53"/>
      <c r="DK325" s="53"/>
      <c r="DL325" s="53"/>
      <c r="DM325" s="53"/>
      <c r="DN325" s="53"/>
      <c r="DO325" s="53"/>
      <c r="DP325" s="53"/>
      <c r="DQ325" s="53"/>
      <c r="DR325" s="53"/>
      <c r="DS325" s="53"/>
      <c r="DT325" s="53"/>
      <c r="DU325" s="53"/>
      <c r="DV325" s="53"/>
      <c r="DW325" s="53"/>
      <c r="DX325" s="53"/>
      <c r="DY325" s="53"/>
      <c r="DZ325" s="53"/>
      <c r="EA325" s="53"/>
      <c r="EB325" s="53"/>
      <c r="EC325" s="53"/>
      <c r="ED325" s="53"/>
      <c r="EE325" s="53"/>
      <c r="EF325" s="53"/>
      <c r="EG325" s="53"/>
      <c r="EH325" s="53"/>
      <c r="EI325" s="53"/>
      <c r="EJ325" s="53"/>
      <c r="EK325" s="53"/>
      <c r="EL325" s="53"/>
      <c r="EM325" s="53"/>
      <c r="EN325" s="53"/>
      <c r="EO325" s="53"/>
      <c r="EP325" s="53"/>
      <c r="EQ325" s="53"/>
      <c r="ER325" s="53"/>
      <c r="ES325" s="53"/>
      <c r="ET325" s="53"/>
      <c r="EU325" s="53"/>
      <c r="EV325" s="53"/>
      <c r="EW325" s="53"/>
      <c r="EX325" s="53"/>
      <c r="EY325" s="53"/>
      <c r="EZ325" s="53"/>
      <c r="FA325" s="53"/>
      <c r="FB325" s="53"/>
      <c r="FC325" s="53"/>
      <c r="FD325" s="53"/>
      <c r="FE325" s="53"/>
      <c r="FF325" s="53"/>
      <c r="FG325" s="53"/>
      <c r="FH325" s="53"/>
      <c r="FI325" s="53"/>
      <c r="FJ325" s="53"/>
      <c r="FK325" s="53"/>
      <c r="FL325" s="53"/>
      <c r="FM325" s="53"/>
      <c r="FN325" s="53"/>
      <c r="FO325" s="53"/>
      <c r="FP325" s="53"/>
      <c r="FQ325" s="53"/>
      <c r="FR325" s="53"/>
      <c r="FS325" s="53"/>
      <c r="FT325" s="53"/>
      <c r="FU325" s="53"/>
    </row>
    <row r="326" spans="1:177">
      <c r="A326" s="108" t="s">
        <v>353</v>
      </c>
      <c r="B326" s="143"/>
      <c r="C326" s="91"/>
      <c r="D326" s="90">
        <v>21</v>
      </c>
      <c r="E326" s="91">
        <v>21</v>
      </c>
      <c r="F326" s="146"/>
      <c r="G326" s="146"/>
      <c r="H326" s="146"/>
      <c r="I326" s="120"/>
      <c r="J326" s="260"/>
    </row>
    <row r="327" spans="1:177" s="38" customFormat="1">
      <c r="A327" s="254" t="s">
        <v>261</v>
      </c>
      <c r="B327" s="81"/>
      <c r="C327" s="82">
        <v>100</v>
      </c>
      <c r="D327" s="83"/>
      <c r="E327" s="84"/>
      <c r="F327" s="83">
        <v>2.2999999999999998</v>
      </c>
      <c r="G327" s="84">
        <v>2.5</v>
      </c>
      <c r="H327" s="83">
        <v>3.6</v>
      </c>
      <c r="I327" s="84">
        <v>46</v>
      </c>
      <c r="J327" s="224" t="s">
        <v>262</v>
      </c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U327" s="72"/>
      <c r="AV327" s="72"/>
      <c r="AW327" s="72"/>
      <c r="AX327" s="72"/>
      <c r="AY327" s="72"/>
      <c r="AZ327" s="72"/>
      <c r="BA327" s="72"/>
      <c r="BB327" s="72"/>
      <c r="BC327" s="72"/>
      <c r="BD327" s="72"/>
      <c r="BE327" s="72"/>
      <c r="BF327" s="72"/>
      <c r="BG327" s="72"/>
      <c r="BH327" s="72"/>
      <c r="BI327" s="72"/>
      <c r="BJ327" s="72"/>
      <c r="BK327" s="72"/>
      <c r="BL327" s="72"/>
      <c r="BM327" s="72"/>
      <c r="BN327" s="72"/>
      <c r="BO327" s="72"/>
      <c r="BP327" s="72"/>
      <c r="BQ327" s="72"/>
      <c r="BR327" s="72"/>
      <c r="BS327" s="72"/>
      <c r="BT327" s="72"/>
      <c r="BU327" s="72"/>
      <c r="BV327" s="72"/>
      <c r="BW327" s="72"/>
      <c r="BX327" s="72"/>
      <c r="BY327" s="72"/>
      <c r="BZ327" s="72"/>
      <c r="CA327" s="72"/>
      <c r="CB327" s="72"/>
      <c r="CC327" s="72"/>
      <c r="CD327" s="72"/>
      <c r="CE327" s="72"/>
      <c r="CF327" s="72"/>
      <c r="CG327" s="72"/>
      <c r="CH327" s="72"/>
      <c r="CI327" s="72"/>
      <c r="CJ327" s="72"/>
      <c r="CK327" s="72"/>
      <c r="CL327" s="72"/>
      <c r="CM327" s="72"/>
      <c r="CN327" s="72"/>
      <c r="CO327" s="72"/>
      <c r="CP327" s="72"/>
      <c r="CQ327" s="27"/>
      <c r="CR327" s="27"/>
      <c r="CS327" s="27"/>
      <c r="CT327" s="27"/>
      <c r="CU327" s="27"/>
      <c r="CV327" s="27"/>
      <c r="CW327" s="27"/>
      <c r="CX327" s="27"/>
      <c r="CY327" s="27"/>
      <c r="CZ327" s="27"/>
      <c r="DA327" s="27"/>
      <c r="DB327" s="27"/>
      <c r="DC327" s="27"/>
      <c r="DD327" s="27"/>
      <c r="DE327" s="27"/>
      <c r="DF327" s="27"/>
      <c r="DG327" s="27"/>
      <c r="DH327" s="27"/>
      <c r="DI327" s="27"/>
      <c r="DJ327" s="27"/>
      <c r="DK327" s="27"/>
      <c r="DL327" s="27"/>
      <c r="DM327" s="27"/>
      <c r="DN327" s="27"/>
      <c r="DO327" s="27"/>
      <c r="DP327" s="27"/>
      <c r="DQ327" s="27"/>
      <c r="DR327" s="27"/>
      <c r="DS327" s="27"/>
      <c r="DT327" s="27"/>
      <c r="DU327" s="27"/>
      <c r="DV327" s="27"/>
      <c r="DW327" s="27"/>
      <c r="DX327" s="27"/>
      <c r="DY327" s="27"/>
      <c r="DZ327" s="27"/>
      <c r="EA327" s="27"/>
      <c r="EB327" s="27"/>
      <c r="EC327" s="27"/>
      <c r="ED327" s="27"/>
      <c r="EE327" s="27"/>
      <c r="EF327" s="27"/>
      <c r="EG327" s="27"/>
      <c r="EH327" s="27"/>
      <c r="EI327" s="27"/>
      <c r="EJ327" s="27"/>
      <c r="EK327" s="27"/>
      <c r="EL327" s="27"/>
      <c r="EM327" s="27"/>
      <c r="EN327" s="27"/>
      <c r="EO327" s="27"/>
      <c r="EP327" s="27"/>
      <c r="EQ327" s="27"/>
      <c r="ER327" s="27"/>
      <c r="ES327" s="27"/>
      <c r="ET327" s="27"/>
      <c r="EU327" s="27"/>
      <c r="EV327" s="27"/>
      <c r="EW327" s="27"/>
      <c r="EX327" s="27"/>
      <c r="EY327" s="27"/>
      <c r="EZ327" s="27"/>
      <c r="FA327" s="27"/>
      <c r="FB327" s="27"/>
      <c r="FC327" s="27"/>
      <c r="FD327" s="27"/>
      <c r="FE327" s="27"/>
      <c r="FF327" s="27"/>
      <c r="FG327" s="27"/>
      <c r="FH327" s="27"/>
      <c r="FI327" s="27"/>
      <c r="FJ327" s="27"/>
      <c r="FK327" s="27"/>
      <c r="FL327" s="27"/>
      <c r="FM327" s="27"/>
      <c r="FN327" s="27"/>
      <c r="FO327" s="27"/>
      <c r="FP327" s="27"/>
      <c r="FQ327" s="27"/>
      <c r="FR327" s="27"/>
      <c r="FS327" s="27"/>
      <c r="FT327" s="27"/>
      <c r="FU327" s="27"/>
    </row>
    <row r="328" spans="1:177" s="38" customFormat="1">
      <c r="A328" s="254"/>
      <c r="B328" s="81" t="s">
        <v>57</v>
      </c>
      <c r="C328" s="82"/>
      <c r="D328" s="83">
        <v>105.36</v>
      </c>
      <c r="E328" s="84">
        <v>100</v>
      </c>
      <c r="F328" s="137"/>
      <c r="G328" s="84"/>
      <c r="H328" s="83"/>
      <c r="I328" s="137"/>
      <c r="J328" s="224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/>
      <c r="BL328" s="72"/>
      <c r="BM328" s="72"/>
      <c r="BN328" s="72"/>
      <c r="BO328" s="72"/>
      <c r="BP328" s="72"/>
      <c r="BQ328" s="72"/>
      <c r="BR328" s="72"/>
      <c r="BS328" s="72"/>
      <c r="BT328" s="72"/>
      <c r="BU328" s="72"/>
      <c r="BV328" s="72"/>
      <c r="BW328" s="72"/>
      <c r="BX328" s="72"/>
      <c r="BY328" s="72"/>
      <c r="BZ328" s="72"/>
      <c r="CA328" s="72"/>
      <c r="CB328" s="72"/>
      <c r="CC328" s="72"/>
      <c r="CD328" s="72"/>
      <c r="CE328" s="72"/>
      <c r="CF328" s="72"/>
      <c r="CG328" s="72"/>
      <c r="CH328" s="72"/>
      <c r="CI328" s="72"/>
      <c r="CJ328" s="72"/>
      <c r="CK328" s="72"/>
      <c r="CL328" s="72"/>
      <c r="CM328" s="72"/>
      <c r="CN328" s="72"/>
      <c r="CO328" s="72"/>
      <c r="CP328" s="72"/>
      <c r="CQ328" s="27"/>
      <c r="CR328" s="27"/>
      <c r="CS328" s="27"/>
      <c r="CT328" s="27"/>
      <c r="CU328" s="27"/>
      <c r="CV328" s="27"/>
      <c r="CW328" s="27"/>
      <c r="CX328" s="27"/>
      <c r="CY328" s="27"/>
      <c r="CZ328" s="27"/>
      <c r="DA328" s="27"/>
      <c r="DB328" s="27"/>
      <c r="DC328" s="27"/>
      <c r="DD328" s="27"/>
      <c r="DE328" s="27"/>
      <c r="DF328" s="27"/>
      <c r="DG328" s="27"/>
      <c r="DH328" s="27"/>
      <c r="DI328" s="27"/>
      <c r="DJ328" s="27"/>
      <c r="DK328" s="27"/>
      <c r="DL328" s="27"/>
      <c r="DM328" s="27"/>
      <c r="DN328" s="27"/>
      <c r="DO328" s="27"/>
      <c r="DP328" s="27"/>
      <c r="DQ328" s="27"/>
      <c r="DR328" s="27"/>
      <c r="DS328" s="27"/>
      <c r="DT328" s="27"/>
      <c r="DU328" s="27"/>
      <c r="DV328" s="27"/>
      <c r="DW328" s="27"/>
      <c r="DX328" s="27"/>
      <c r="DY328" s="27"/>
      <c r="DZ328" s="27"/>
      <c r="EA328" s="27"/>
      <c r="EB328" s="27"/>
      <c r="EC328" s="27"/>
      <c r="ED328" s="27"/>
      <c r="EE328" s="27"/>
      <c r="EF328" s="27"/>
      <c r="EG328" s="27"/>
      <c r="EH328" s="27"/>
      <c r="EI328" s="27"/>
      <c r="EJ328" s="27"/>
      <c r="EK328" s="27"/>
      <c r="EL328" s="27"/>
      <c r="EM328" s="27"/>
      <c r="EN328" s="27"/>
      <c r="EO328" s="27"/>
      <c r="EP328" s="27"/>
      <c r="EQ328" s="27"/>
      <c r="ER328" s="27"/>
      <c r="ES328" s="27"/>
      <c r="ET328" s="27"/>
      <c r="EU328" s="27"/>
      <c r="EV328" s="27"/>
      <c r="EW328" s="27"/>
      <c r="EX328" s="27"/>
      <c r="EY328" s="27"/>
      <c r="EZ328" s="27"/>
      <c r="FA328" s="27"/>
      <c r="FB328" s="27"/>
      <c r="FC328" s="27"/>
      <c r="FD328" s="27"/>
      <c r="FE328" s="27"/>
      <c r="FF328" s="27"/>
      <c r="FG328" s="27"/>
      <c r="FH328" s="27"/>
      <c r="FI328" s="27"/>
      <c r="FJ328" s="27"/>
      <c r="FK328" s="27"/>
      <c r="FL328" s="27"/>
      <c r="FM328" s="27"/>
      <c r="FN328" s="27"/>
      <c r="FO328" s="27"/>
      <c r="FP328" s="27"/>
      <c r="FQ328" s="27"/>
      <c r="FR328" s="27"/>
      <c r="FS328" s="27"/>
      <c r="FT328" s="27"/>
      <c r="FU328" s="27"/>
    </row>
    <row r="329" spans="1:177">
      <c r="A329" s="108" t="s">
        <v>388</v>
      </c>
      <c r="B329" s="89"/>
      <c r="C329" s="101" t="s">
        <v>401</v>
      </c>
      <c r="D329" s="90"/>
      <c r="E329" s="91"/>
      <c r="F329" s="83">
        <v>7.2</v>
      </c>
      <c r="G329" s="84">
        <v>8.32</v>
      </c>
      <c r="H329" s="83">
        <v>22.64</v>
      </c>
      <c r="I329" s="84">
        <v>194</v>
      </c>
      <c r="J329" s="224" t="s">
        <v>258</v>
      </c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  <c r="AC329" s="77"/>
      <c r="AD329" s="77"/>
      <c r="AE329" s="77"/>
      <c r="AF329" s="77"/>
      <c r="AG329" s="77"/>
      <c r="AH329" s="77"/>
      <c r="AI329" s="77"/>
      <c r="AJ329" s="77"/>
      <c r="AK329" s="77"/>
      <c r="AL329" s="77"/>
      <c r="AM329" s="77"/>
      <c r="AN329" s="77"/>
      <c r="AO329" s="77"/>
      <c r="AP329" s="77"/>
    </row>
    <row r="330" spans="1:177">
      <c r="A330" s="108"/>
      <c r="B330" s="89" t="s">
        <v>73</v>
      </c>
      <c r="C330" s="101"/>
      <c r="D330" s="91">
        <v>72.52</v>
      </c>
      <c r="E330" s="91">
        <v>71.5</v>
      </c>
      <c r="F330" s="120"/>
      <c r="G330" s="146"/>
      <c r="H330" s="120"/>
      <c r="I330" s="146"/>
      <c r="J330" s="224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77"/>
      <c r="AE330" s="77"/>
      <c r="AF330" s="77"/>
      <c r="AG330" s="77"/>
      <c r="AH330" s="77"/>
      <c r="AI330" s="77"/>
      <c r="AJ330" s="77"/>
      <c r="AK330" s="77"/>
      <c r="AL330" s="77"/>
      <c r="AM330" s="77"/>
      <c r="AN330" s="77"/>
      <c r="AO330" s="77"/>
      <c r="AP330" s="77"/>
    </row>
    <row r="331" spans="1:177" s="38" customFormat="1">
      <c r="A331" s="108"/>
      <c r="B331" s="89" t="s">
        <v>68</v>
      </c>
      <c r="C331" s="101"/>
      <c r="D331" s="91">
        <v>9.7799999999999994</v>
      </c>
      <c r="E331" s="91">
        <v>9.7799999999999994</v>
      </c>
      <c r="F331" s="120"/>
      <c r="G331" s="146"/>
      <c r="H331" s="120"/>
      <c r="I331" s="146"/>
      <c r="J331" s="224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  <c r="AA331" s="72"/>
      <c r="AB331" s="72"/>
      <c r="AC331" s="72"/>
      <c r="AD331" s="72"/>
      <c r="AE331" s="72"/>
      <c r="AF331" s="72"/>
      <c r="AG331" s="72"/>
      <c r="AH331" s="72"/>
      <c r="AI331" s="72"/>
      <c r="AJ331" s="72"/>
      <c r="AK331" s="72"/>
      <c r="AL331" s="72"/>
      <c r="AM331" s="72"/>
      <c r="AN331" s="72"/>
      <c r="AO331" s="72"/>
      <c r="AP331" s="72"/>
      <c r="AQ331" s="72"/>
      <c r="AR331" s="72"/>
      <c r="AS331" s="72"/>
      <c r="AT331" s="72"/>
      <c r="AU331" s="72"/>
      <c r="AV331" s="72"/>
      <c r="AW331" s="72"/>
      <c r="AX331" s="72"/>
      <c r="AY331" s="72"/>
      <c r="AZ331" s="72"/>
      <c r="BA331" s="72"/>
      <c r="BB331" s="72"/>
      <c r="BC331" s="72"/>
      <c r="BD331" s="72"/>
      <c r="BE331" s="72"/>
      <c r="BF331" s="72"/>
      <c r="BG331" s="72"/>
      <c r="BH331" s="72"/>
      <c r="BI331" s="72"/>
      <c r="BJ331" s="72"/>
      <c r="BK331" s="72"/>
      <c r="BL331" s="72"/>
      <c r="BM331" s="72"/>
      <c r="BN331" s="72"/>
      <c r="BO331" s="72"/>
      <c r="BP331" s="72"/>
      <c r="BQ331" s="72"/>
      <c r="BR331" s="72"/>
      <c r="BS331" s="72"/>
      <c r="BT331" s="72"/>
      <c r="BU331" s="72"/>
      <c r="BV331" s="72"/>
      <c r="BW331" s="72"/>
      <c r="BX331" s="72"/>
      <c r="BY331" s="72"/>
      <c r="BZ331" s="72"/>
      <c r="CA331" s="72"/>
      <c r="CB331" s="72"/>
      <c r="CC331" s="72"/>
      <c r="CD331" s="72"/>
      <c r="CE331" s="72"/>
      <c r="CF331" s="72"/>
      <c r="CG331" s="72"/>
      <c r="CH331" s="72"/>
      <c r="CI331" s="72"/>
      <c r="CJ331" s="72"/>
      <c r="CK331" s="72"/>
      <c r="CL331" s="72"/>
      <c r="CM331" s="72"/>
      <c r="CN331" s="72"/>
      <c r="CO331" s="72"/>
      <c r="CP331" s="72"/>
      <c r="CQ331" s="27"/>
      <c r="CR331" s="27"/>
      <c r="CS331" s="27"/>
      <c r="CT331" s="27"/>
      <c r="CU331" s="27"/>
      <c r="CV331" s="27"/>
      <c r="CW331" s="27"/>
      <c r="CX331" s="27"/>
      <c r="CY331" s="27"/>
      <c r="CZ331" s="27"/>
      <c r="DA331" s="27"/>
      <c r="DB331" s="27"/>
      <c r="DC331" s="27"/>
      <c r="DD331" s="27"/>
      <c r="DE331" s="27"/>
      <c r="DF331" s="27"/>
      <c r="DG331" s="27"/>
      <c r="DH331" s="27"/>
      <c r="DI331" s="27"/>
      <c r="DJ331" s="27"/>
      <c r="DK331" s="27"/>
      <c r="DL331" s="27"/>
      <c r="DM331" s="27"/>
      <c r="DN331" s="27"/>
      <c r="DO331" s="27"/>
      <c r="DP331" s="27"/>
      <c r="DQ331" s="27"/>
      <c r="DR331" s="27"/>
      <c r="DS331" s="27"/>
      <c r="DT331" s="27"/>
      <c r="DU331" s="27"/>
      <c r="DV331" s="27"/>
      <c r="DW331" s="27"/>
      <c r="DX331" s="27"/>
      <c r="DY331" s="27"/>
      <c r="DZ331" s="27"/>
      <c r="EA331" s="27"/>
      <c r="EB331" s="27"/>
      <c r="EC331" s="27"/>
      <c r="ED331" s="27"/>
      <c r="EE331" s="27"/>
      <c r="EF331" s="27"/>
      <c r="EG331" s="27"/>
      <c r="EH331" s="27"/>
      <c r="EI331" s="27"/>
      <c r="EJ331" s="27"/>
      <c r="EK331" s="27"/>
      <c r="EL331" s="27"/>
      <c r="EM331" s="27"/>
      <c r="EN331" s="27"/>
      <c r="EO331" s="27"/>
      <c r="EP331" s="27"/>
      <c r="EQ331" s="27"/>
      <c r="ER331" s="27"/>
      <c r="ES331" s="27"/>
      <c r="ET331" s="27"/>
      <c r="EU331" s="27"/>
      <c r="EV331" s="27"/>
      <c r="EW331" s="27"/>
      <c r="EX331" s="27"/>
      <c r="EY331" s="27"/>
      <c r="EZ331" s="27"/>
      <c r="FA331" s="27"/>
      <c r="FB331" s="27"/>
      <c r="FC331" s="27"/>
      <c r="FD331" s="27"/>
      <c r="FE331" s="27"/>
      <c r="FF331" s="27"/>
      <c r="FG331" s="27"/>
      <c r="FH331" s="27"/>
      <c r="FI331" s="27"/>
      <c r="FJ331" s="27"/>
      <c r="FK331" s="27"/>
      <c r="FL331" s="27"/>
      <c r="FM331" s="27"/>
      <c r="FN331" s="27"/>
      <c r="FO331" s="27"/>
      <c r="FP331" s="27"/>
      <c r="FQ331" s="27"/>
      <c r="FR331" s="27"/>
      <c r="FS331" s="27"/>
      <c r="FT331" s="27"/>
      <c r="FU331" s="27"/>
    </row>
    <row r="332" spans="1:177" s="38" customFormat="1">
      <c r="A332" s="108"/>
      <c r="B332" s="89" t="s">
        <v>18</v>
      </c>
      <c r="C332" s="101"/>
      <c r="D332" s="91">
        <v>6.6</v>
      </c>
      <c r="E332" s="91">
        <v>6.6</v>
      </c>
      <c r="F332" s="120"/>
      <c r="G332" s="146"/>
      <c r="H332" s="120"/>
      <c r="I332" s="146"/>
      <c r="J332" s="224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  <c r="BC332" s="72"/>
      <c r="BD332" s="72"/>
      <c r="BE332" s="72"/>
      <c r="BF332" s="72"/>
      <c r="BG332" s="72"/>
      <c r="BH332" s="72"/>
      <c r="BI332" s="72"/>
      <c r="BJ332" s="72"/>
      <c r="BK332" s="72"/>
      <c r="BL332" s="72"/>
      <c r="BM332" s="72"/>
      <c r="BN332" s="72"/>
      <c r="BO332" s="72"/>
      <c r="BP332" s="72"/>
      <c r="BQ332" s="72"/>
      <c r="BR332" s="72"/>
      <c r="BS332" s="72"/>
      <c r="BT332" s="72"/>
      <c r="BU332" s="72"/>
      <c r="BV332" s="72"/>
      <c r="BW332" s="72"/>
      <c r="BX332" s="72"/>
      <c r="BY332" s="72"/>
      <c r="BZ332" s="72"/>
      <c r="CA332" s="72"/>
      <c r="CB332" s="72"/>
      <c r="CC332" s="72"/>
      <c r="CD332" s="72"/>
      <c r="CE332" s="72"/>
      <c r="CF332" s="72"/>
      <c r="CG332" s="72"/>
      <c r="CH332" s="72"/>
      <c r="CI332" s="72"/>
      <c r="CJ332" s="72"/>
      <c r="CK332" s="72"/>
      <c r="CL332" s="72"/>
      <c r="CM332" s="72"/>
      <c r="CN332" s="72"/>
      <c r="CO332" s="72"/>
      <c r="CP332" s="72"/>
      <c r="CQ332" s="27"/>
      <c r="CR332" s="27"/>
      <c r="CS332" s="27"/>
      <c r="CT332" s="27"/>
      <c r="CU332" s="27"/>
      <c r="CV332" s="27"/>
      <c r="CW332" s="27"/>
      <c r="CX332" s="27"/>
      <c r="CY332" s="27"/>
      <c r="CZ332" s="27"/>
      <c r="DA332" s="27"/>
      <c r="DB332" s="27"/>
      <c r="DC332" s="27"/>
      <c r="DD332" s="27"/>
      <c r="DE332" s="27"/>
      <c r="DF332" s="27"/>
      <c r="DG332" s="27"/>
      <c r="DH332" s="27"/>
      <c r="DI332" s="27"/>
      <c r="DJ332" s="27"/>
      <c r="DK332" s="27"/>
      <c r="DL332" s="27"/>
      <c r="DM332" s="27"/>
      <c r="DN332" s="27"/>
      <c r="DO332" s="27"/>
      <c r="DP332" s="27"/>
      <c r="DQ332" s="27"/>
      <c r="DR332" s="27"/>
      <c r="DS332" s="27"/>
      <c r="DT332" s="27"/>
      <c r="DU332" s="27"/>
      <c r="DV332" s="27"/>
      <c r="DW332" s="27"/>
      <c r="DX332" s="27"/>
      <c r="DY332" s="27"/>
      <c r="DZ332" s="27"/>
      <c r="EA332" s="27"/>
      <c r="EB332" s="27"/>
      <c r="EC332" s="27"/>
      <c r="ED332" s="27"/>
      <c r="EE332" s="27"/>
      <c r="EF332" s="27"/>
      <c r="EG332" s="27"/>
      <c r="EH332" s="27"/>
      <c r="EI332" s="27"/>
      <c r="EJ332" s="27"/>
      <c r="EK332" s="27"/>
      <c r="EL332" s="27"/>
      <c r="EM332" s="27"/>
      <c r="EN332" s="27"/>
      <c r="EO332" s="27"/>
      <c r="EP332" s="27"/>
      <c r="EQ332" s="27"/>
      <c r="ER332" s="27"/>
      <c r="ES332" s="27"/>
      <c r="ET332" s="27"/>
      <c r="EU332" s="27"/>
      <c r="EV332" s="27"/>
      <c r="EW332" s="27"/>
      <c r="EX332" s="27"/>
      <c r="EY332" s="27"/>
      <c r="EZ332" s="27"/>
      <c r="FA332" s="27"/>
      <c r="FB332" s="27"/>
      <c r="FC332" s="27"/>
      <c r="FD332" s="27"/>
      <c r="FE332" s="27"/>
      <c r="FF332" s="27"/>
      <c r="FG332" s="27"/>
      <c r="FH332" s="27"/>
      <c r="FI332" s="27"/>
      <c r="FJ332" s="27"/>
      <c r="FK332" s="27"/>
      <c r="FL332" s="27"/>
      <c r="FM332" s="27"/>
      <c r="FN332" s="27"/>
      <c r="FO332" s="27"/>
      <c r="FP332" s="27"/>
      <c r="FQ332" s="27"/>
      <c r="FR332" s="27"/>
      <c r="FS332" s="27"/>
      <c r="FT332" s="27"/>
      <c r="FU332" s="27"/>
    </row>
    <row r="333" spans="1:177" s="35" customFormat="1">
      <c r="A333" s="108"/>
      <c r="B333" s="89" t="s">
        <v>51</v>
      </c>
      <c r="C333" s="101"/>
      <c r="D333" s="91">
        <v>5.72</v>
      </c>
      <c r="E333" s="91">
        <v>5.72</v>
      </c>
      <c r="F333" s="120"/>
      <c r="G333" s="146"/>
      <c r="H333" s="120"/>
      <c r="I333" s="146"/>
      <c r="J333" s="224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  <c r="AA333" s="72"/>
      <c r="AB333" s="72"/>
      <c r="AC333" s="72"/>
      <c r="AD333" s="72"/>
      <c r="AE333" s="72"/>
      <c r="AF333" s="72"/>
      <c r="AG333" s="72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  <c r="AS333" s="72"/>
      <c r="AT333" s="72"/>
      <c r="AU333" s="72"/>
      <c r="AV333" s="72"/>
      <c r="AW333" s="72"/>
      <c r="AX333" s="72"/>
      <c r="AY333" s="72"/>
      <c r="AZ333" s="72"/>
      <c r="BA333" s="72"/>
      <c r="BB333" s="72"/>
      <c r="BC333" s="72"/>
      <c r="BD333" s="72"/>
      <c r="BE333" s="72"/>
      <c r="BF333" s="72"/>
      <c r="BG333" s="72"/>
      <c r="BH333" s="72"/>
      <c r="BI333" s="72"/>
      <c r="BJ333" s="72"/>
      <c r="BK333" s="72"/>
      <c r="BL333" s="72"/>
      <c r="BM333" s="72"/>
      <c r="BN333" s="72"/>
      <c r="BO333" s="72"/>
      <c r="BP333" s="72"/>
      <c r="BQ333" s="72"/>
      <c r="BR333" s="72"/>
      <c r="BS333" s="72"/>
      <c r="BT333" s="72"/>
      <c r="BU333" s="72"/>
      <c r="BV333" s="72"/>
      <c r="BW333" s="72"/>
      <c r="BX333" s="72"/>
      <c r="BY333" s="72"/>
      <c r="BZ333" s="72"/>
      <c r="CA333" s="72"/>
      <c r="CB333" s="72"/>
      <c r="CC333" s="72"/>
      <c r="CD333" s="72"/>
      <c r="CE333" s="72"/>
      <c r="CF333" s="72"/>
      <c r="CG333" s="72"/>
      <c r="CH333" s="72"/>
      <c r="CI333" s="72"/>
      <c r="CJ333" s="72"/>
      <c r="CK333" s="72"/>
      <c r="CL333" s="72"/>
      <c r="CM333" s="72"/>
      <c r="CN333" s="72"/>
      <c r="CO333" s="72"/>
      <c r="CP333" s="72"/>
    </row>
    <row r="334" spans="1:177" s="35" customFormat="1">
      <c r="A334" s="108"/>
      <c r="B334" s="89" t="s">
        <v>20</v>
      </c>
      <c r="C334" s="101"/>
      <c r="D334" s="91">
        <v>2.79</v>
      </c>
      <c r="E334" s="91">
        <v>2.79</v>
      </c>
      <c r="F334" s="120"/>
      <c r="G334" s="146"/>
      <c r="H334" s="120"/>
      <c r="I334" s="146"/>
      <c r="J334" s="224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  <c r="AA334" s="72"/>
      <c r="AB334" s="72"/>
      <c r="AC334" s="72"/>
      <c r="AD334" s="72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/>
      <c r="AU334" s="72"/>
      <c r="AV334" s="72"/>
      <c r="AW334" s="72"/>
      <c r="AX334" s="72"/>
      <c r="AY334" s="72"/>
      <c r="AZ334" s="72"/>
      <c r="BA334" s="72"/>
      <c r="BB334" s="72"/>
      <c r="BC334" s="72"/>
      <c r="BD334" s="72"/>
      <c r="BE334" s="72"/>
      <c r="BF334" s="72"/>
      <c r="BG334" s="72"/>
      <c r="BH334" s="72"/>
      <c r="BI334" s="72"/>
      <c r="BJ334" s="72"/>
      <c r="BK334" s="72"/>
      <c r="BL334" s="72"/>
      <c r="BM334" s="72"/>
      <c r="BN334" s="72"/>
      <c r="BO334" s="72"/>
      <c r="BP334" s="72"/>
      <c r="BQ334" s="72"/>
      <c r="BR334" s="72"/>
      <c r="BS334" s="72"/>
      <c r="BT334" s="72"/>
      <c r="BU334" s="72"/>
      <c r="BV334" s="72"/>
      <c r="BW334" s="72"/>
      <c r="BX334" s="72"/>
      <c r="BY334" s="72"/>
      <c r="BZ334" s="72"/>
      <c r="CA334" s="72"/>
      <c r="CB334" s="72"/>
      <c r="CC334" s="72"/>
      <c r="CD334" s="72"/>
      <c r="CE334" s="72"/>
      <c r="CF334" s="72"/>
      <c r="CG334" s="72"/>
      <c r="CH334" s="72"/>
      <c r="CI334" s="72"/>
      <c r="CJ334" s="72"/>
      <c r="CK334" s="72"/>
      <c r="CL334" s="72"/>
      <c r="CM334" s="72"/>
      <c r="CN334" s="72"/>
      <c r="CO334" s="72"/>
      <c r="CP334" s="72"/>
    </row>
    <row r="335" spans="1:177" s="35" customFormat="1">
      <c r="A335" s="108"/>
      <c r="B335" s="89" t="s">
        <v>36</v>
      </c>
      <c r="C335" s="101"/>
      <c r="D335" s="91">
        <v>2.88</v>
      </c>
      <c r="E335" s="91">
        <v>2.88</v>
      </c>
      <c r="F335" s="120"/>
      <c r="G335" s="146"/>
      <c r="H335" s="120"/>
      <c r="I335" s="146"/>
      <c r="J335" s="224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  <c r="AA335" s="72"/>
      <c r="AB335" s="72"/>
      <c r="AC335" s="72"/>
      <c r="AD335" s="72"/>
      <c r="AE335" s="72"/>
      <c r="AF335" s="72"/>
      <c r="AG335" s="72"/>
      <c r="AH335" s="72"/>
      <c r="AI335" s="72"/>
      <c r="AJ335" s="72"/>
      <c r="AK335" s="72"/>
      <c r="AL335" s="72"/>
      <c r="AM335" s="72"/>
      <c r="AN335" s="72"/>
      <c r="AO335" s="72"/>
      <c r="AP335" s="72"/>
      <c r="AQ335" s="72"/>
      <c r="AR335" s="72"/>
      <c r="AS335" s="72"/>
      <c r="AT335" s="72"/>
      <c r="AU335" s="72"/>
      <c r="AV335" s="72"/>
      <c r="AW335" s="72"/>
      <c r="AX335" s="72"/>
      <c r="AY335" s="72"/>
      <c r="AZ335" s="72"/>
      <c r="BA335" s="72"/>
      <c r="BB335" s="72"/>
      <c r="BC335" s="72"/>
      <c r="BD335" s="72"/>
      <c r="BE335" s="72"/>
      <c r="BF335" s="72"/>
      <c r="BG335" s="72"/>
      <c r="BH335" s="72"/>
      <c r="BI335" s="72"/>
      <c r="BJ335" s="72"/>
      <c r="BK335" s="72"/>
      <c r="BL335" s="72"/>
      <c r="BM335" s="72"/>
      <c r="BN335" s="72"/>
      <c r="BO335" s="72"/>
      <c r="BP335" s="72"/>
      <c r="BQ335" s="72"/>
      <c r="BR335" s="72"/>
      <c r="BS335" s="72"/>
      <c r="BT335" s="72"/>
      <c r="BU335" s="72"/>
      <c r="BV335" s="72"/>
      <c r="BW335" s="72"/>
      <c r="BX335" s="72"/>
      <c r="BY335" s="72"/>
      <c r="BZ335" s="72"/>
      <c r="CA335" s="72"/>
      <c r="CB335" s="72"/>
      <c r="CC335" s="72"/>
      <c r="CD335" s="72"/>
      <c r="CE335" s="72"/>
      <c r="CF335" s="72"/>
      <c r="CG335" s="72"/>
      <c r="CH335" s="72"/>
      <c r="CI335" s="72"/>
      <c r="CJ335" s="72"/>
      <c r="CK335" s="72"/>
      <c r="CL335" s="72"/>
      <c r="CM335" s="72"/>
      <c r="CN335" s="72"/>
      <c r="CO335" s="72"/>
      <c r="CP335" s="72"/>
    </row>
    <row r="336" spans="1:177" s="35" customFormat="1">
      <c r="A336" s="108"/>
      <c r="B336" s="89" t="s">
        <v>79</v>
      </c>
      <c r="C336" s="101"/>
      <c r="D336" s="90"/>
      <c r="E336" s="91">
        <v>130</v>
      </c>
      <c r="F336" s="120"/>
      <c r="G336" s="146"/>
      <c r="H336" s="120"/>
      <c r="I336" s="100"/>
      <c r="J336" s="224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  <c r="AO336" s="72"/>
      <c r="AP336" s="72"/>
      <c r="AQ336" s="72"/>
      <c r="AR336" s="72"/>
      <c r="AS336" s="72"/>
      <c r="AT336" s="72"/>
      <c r="AU336" s="72"/>
      <c r="AV336" s="72"/>
      <c r="AW336" s="72"/>
      <c r="AX336" s="72"/>
      <c r="AY336" s="72"/>
      <c r="AZ336" s="72"/>
      <c r="BA336" s="72"/>
      <c r="BB336" s="72"/>
      <c r="BC336" s="72"/>
      <c r="BD336" s="72"/>
      <c r="BE336" s="72"/>
      <c r="BF336" s="72"/>
      <c r="BG336" s="72"/>
      <c r="BH336" s="72"/>
      <c r="BI336" s="72"/>
      <c r="BJ336" s="72"/>
      <c r="BK336" s="72"/>
      <c r="BL336" s="72"/>
      <c r="BM336" s="72"/>
      <c r="BN336" s="72"/>
      <c r="BO336" s="72"/>
      <c r="BP336" s="72"/>
      <c r="BQ336" s="72"/>
      <c r="BR336" s="72"/>
      <c r="BS336" s="72"/>
      <c r="BT336" s="72"/>
      <c r="BU336" s="72"/>
      <c r="BV336" s="72"/>
      <c r="BW336" s="72"/>
      <c r="BX336" s="72"/>
      <c r="BY336" s="72"/>
      <c r="BZ336" s="72"/>
      <c r="CA336" s="72"/>
      <c r="CB336" s="72"/>
      <c r="CC336" s="72"/>
      <c r="CD336" s="72"/>
      <c r="CE336" s="72"/>
      <c r="CF336" s="72"/>
      <c r="CG336" s="72"/>
      <c r="CH336" s="72"/>
      <c r="CI336" s="72"/>
      <c r="CJ336" s="72"/>
      <c r="CK336" s="72"/>
      <c r="CL336" s="72"/>
      <c r="CM336" s="72"/>
      <c r="CN336" s="72"/>
      <c r="CO336" s="72"/>
      <c r="CP336" s="72"/>
    </row>
    <row r="337" spans="1:177" s="35" customFormat="1" ht="22.5" customHeight="1">
      <c r="A337" s="108"/>
      <c r="B337" s="89" t="s">
        <v>201</v>
      </c>
      <c r="C337" s="101"/>
      <c r="D337" s="90">
        <v>10</v>
      </c>
      <c r="E337" s="91">
        <v>10</v>
      </c>
      <c r="F337" s="120"/>
      <c r="G337" s="146"/>
      <c r="H337" s="120"/>
      <c r="I337" s="100"/>
      <c r="J337" s="224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  <c r="AA337" s="72"/>
      <c r="AB337" s="72"/>
      <c r="AC337" s="72"/>
      <c r="AD337" s="72"/>
      <c r="AE337" s="72"/>
      <c r="AF337" s="72"/>
      <c r="AG337" s="72"/>
      <c r="AH337" s="72"/>
      <c r="AI337" s="72"/>
      <c r="AJ337" s="72"/>
      <c r="AK337" s="72"/>
      <c r="AL337" s="72"/>
      <c r="AM337" s="72"/>
      <c r="AN337" s="72"/>
      <c r="AO337" s="72"/>
      <c r="AP337" s="72"/>
      <c r="AQ337" s="72"/>
      <c r="AR337" s="72"/>
      <c r="AS337" s="72"/>
      <c r="AT337" s="72"/>
      <c r="AU337" s="72"/>
      <c r="AV337" s="72"/>
      <c r="AW337" s="72"/>
      <c r="AX337" s="72"/>
      <c r="AY337" s="72"/>
      <c r="AZ337" s="72"/>
      <c r="BA337" s="72"/>
      <c r="BB337" s="72"/>
      <c r="BC337" s="72"/>
      <c r="BD337" s="72"/>
      <c r="BE337" s="72"/>
      <c r="BF337" s="72"/>
      <c r="BG337" s="72"/>
      <c r="BH337" s="72"/>
      <c r="BI337" s="72"/>
      <c r="BJ337" s="72"/>
      <c r="BK337" s="72"/>
      <c r="BL337" s="72"/>
      <c r="BM337" s="72"/>
      <c r="BN337" s="72"/>
      <c r="BO337" s="72"/>
      <c r="BP337" s="72"/>
      <c r="BQ337" s="72"/>
      <c r="BR337" s="72"/>
      <c r="BS337" s="72"/>
      <c r="BT337" s="72"/>
      <c r="BU337" s="72"/>
      <c r="BV337" s="72"/>
      <c r="BW337" s="72"/>
      <c r="BX337" s="72"/>
      <c r="BY337" s="72"/>
      <c r="BZ337" s="72"/>
      <c r="CA337" s="72"/>
      <c r="CB337" s="72"/>
      <c r="CC337" s="72"/>
      <c r="CD337" s="72"/>
      <c r="CE337" s="72"/>
      <c r="CF337" s="72"/>
      <c r="CG337" s="72"/>
      <c r="CH337" s="72"/>
      <c r="CI337" s="72"/>
      <c r="CJ337" s="72"/>
      <c r="CK337" s="72"/>
      <c r="CL337" s="72"/>
      <c r="CM337" s="72"/>
      <c r="CN337" s="72"/>
      <c r="CO337" s="72"/>
      <c r="CP337" s="72"/>
    </row>
    <row r="338" spans="1:177" s="36" customFormat="1">
      <c r="A338" s="108" t="s">
        <v>159</v>
      </c>
      <c r="B338" s="89"/>
      <c r="C338" s="91" t="s">
        <v>264</v>
      </c>
      <c r="D338" s="144"/>
      <c r="E338" s="145"/>
      <c r="F338" s="100">
        <v>0.05</v>
      </c>
      <c r="G338" s="146">
        <v>0.01</v>
      </c>
      <c r="H338" s="120">
        <v>4.42</v>
      </c>
      <c r="I338" s="146">
        <v>18</v>
      </c>
      <c r="J338" s="224" t="s">
        <v>257</v>
      </c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  <c r="AA338" s="76"/>
      <c r="AB338" s="76"/>
      <c r="AC338" s="76"/>
      <c r="AD338" s="76"/>
      <c r="AE338" s="76"/>
      <c r="AF338" s="76"/>
      <c r="AG338" s="76"/>
      <c r="AH338" s="76"/>
      <c r="AI338" s="76"/>
      <c r="AJ338" s="76"/>
      <c r="AK338" s="76"/>
      <c r="AL338" s="76"/>
      <c r="AM338" s="76"/>
      <c r="AN338" s="76"/>
      <c r="AO338" s="76"/>
      <c r="AP338" s="76"/>
      <c r="AQ338" s="76"/>
      <c r="AR338" s="76"/>
      <c r="AS338" s="76"/>
      <c r="AT338" s="76"/>
      <c r="AU338" s="76"/>
      <c r="AV338" s="76"/>
      <c r="AW338" s="76"/>
      <c r="AX338" s="76"/>
      <c r="AY338" s="76"/>
      <c r="AZ338" s="76"/>
      <c r="BA338" s="76"/>
      <c r="BB338" s="76"/>
      <c r="BC338" s="76"/>
      <c r="BD338" s="76"/>
      <c r="BE338" s="76"/>
      <c r="BF338" s="76"/>
      <c r="BG338" s="76"/>
      <c r="BH338" s="76"/>
      <c r="BI338" s="76"/>
      <c r="BJ338" s="76"/>
      <c r="BK338" s="76"/>
      <c r="BL338" s="76"/>
      <c r="BM338" s="76"/>
      <c r="BN338" s="76"/>
      <c r="BO338" s="76"/>
      <c r="BP338" s="76"/>
      <c r="BQ338" s="76"/>
      <c r="BR338" s="76"/>
      <c r="BS338" s="76"/>
      <c r="BT338" s="76"/>
      <c r="BU338" s="76"/>
      <c r="BV338" s="76"/>
      <c r="BW338" s="76"/>
      <c r="BX338" s="76"/>
      <c r="BY338" s="76"/>
      <c r="BZ338" s="76"/>
      <c r="CA338" s="76"/>
      <c r="CB338" s="76"/>
      <c r="CC338" s="76"/>
      <c r="CD338" s="76"/>
      <c r="CE338" s="76"/>
      <c r="CF338" s="76"/>
      <c r="CG338" s="76"/>
      <c r="CH338" s="76"/>
      <c r="CI338" s="76"/>
      <c r="CJ338" s="76"/>
      <c r="CK338" s="76"/>
      <c r="CL338" s="76"/>
      <c r="CM338" s="76"/>
      <c r="CN338" s="76"/>
      <c r="CO338" s="76"/>
      <c r="CP338" s="76"/>
    </row>
    <row r="339" spans="1:177" s="36" customFormat="1">
      <c r="A339" s="108"/>
      <c r="B339" s="89" t="s">
        <v>59</v>
      </c>
      <c r="C339" s="101"/>
      <c r="D339" s="90">
        <v>0.2</v>
      </c>
      <c r="E339" s="91">
        <v>0.2</v>
      </c>
      <c r="F339" s="100"/>
      <c r="G339" s="100"/>
      <c r="H339" s="146"/>
      <c r="I339" s="146"/>
      <c r="J339" s="224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  <c r="AA339" s="76"/>
      <c r="AB339" s="76"/>
      <c r="AC339" s="76"/>
      <c r="AD339" s="76"/>
      <c r="AE339" s="76"/>
      <c r="AF339" s="76"/>
      <c r="AG339" s="76"/>
      <c r="AH339" s="76"/>
      <c r="AI339" s="76"/>
      <c r="AJ339" s="76"/>
      <c r="AK339" s="76"/>
      <c r="AL339" s="76"/>
      <c r="AM339" s="76"/>
      <c r="AN339" s="76"/>
      <c r="AO339" s="76"/>
      <c r="AP339" s="76"/>
      <c r="AQ339" s="76"/>
      <c r="AR339" s="76"/>
      <c r="AS339" s="76"/>
      <c r="AT339" s="76"/>
      <c r="AU339" s="76"/>
      <c r="AV339" s="76"/>
      <c r="AW339" s="76"/>
      <c r="AX339" s="76"/>
      <c r="AY339" s="76"/>
      <c r="AZ339" s="76"/>
      <c r="BA339" s="76"/>
      <c r="BB339" s="76"/>
      <c r="BC339" s="76"/>
      <c r="BD339" s="76"/>
      <c r="BE339" s="76"/>
      <c r="BF339" s="76"/>
      <c r="BG339" s="76"/>
      <c r="BH339" s="76"/>
      <c r="BI339" s="76"/>
      <c r="BJ339" s="76"/>
      <c r="BK339" s="76"/>
      <c r="BL339" s="76"/>
      <c r="BM339" s="76"/>
      <c r="BN339" s="76"/>
      <c r="BO339" s="76"/>
      <c r="BP339" s="76"/>
      <c r="BQ339" s="76"/>
      <c r="BR339" s="76"/>
      <c r="BS339" s="76"/>
      <c r="BT339" s="76"/>
      <c r="BU339" s="76"/>
      <c r="BV339" s="76"/>
      <c r="BW339" s="76"/>
      <c r="BX339" s="76"/>
      <c r="BY339" s="76"/>
      <c r="BZ339" s="76"/>
      <c r="CA339" s="76"/>
      <c r="CB339" s="76"/>
      <c r="CC339" s="76"/>
      <c r="CD339" s="76"/>
      <c r="CE339" s="76"/>
      <c r="CF339" s="76"/>
      <c r="CG339" s="76"/>
      <c r="CH339" s="76"/>
      <c r="CI339" s="76"/>
      <c r="CJ339" s="76"/>
      <c r="CK339" s="76"/>
      <c r="CL339" s="76"/>
      <c r="CM339" s="76"/>
      <c r="CN339" s="76"/>
      <c r="CO339" s="76"/>
      <c r="CP339" s="76"/>
    </row>
    <row r="340" spans="1:177" s="36" customFormat="1">
      <c r="A340" s="108"/>
      <c r="B340" s="89" t="s">
        <v>50</v>
      </c>
      <c r="C340" s="101"/>
      <c r="D340" s="90">
        <v>4</v>
      </c>
      <c r="E340" s="91">
        <v>4</v>
      </c>
      <c r="F340" s="100"/>
      <c r="G340" s="100"/>
      <c r="H340" s="146"/>
      <c r="I340" s="100"/>
      <c r="J340" s="224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  <c r="AA340" s="76"/>
      <c r="AB340" s="76"/>
      <c r="AC340" s="76"/>
      <c r="AD340" s="76"/>
      <c r="AE340" s="76"/>
      <c r="AF340" s="76"/>
      <c r="AG340" s="76"/>
      <c r="AH340" s="76"/>
      <c r="AI340" s="76"/>
      <c r="AJ340" s="76"/>
      <c r="AK340" s="76"/>
      <c r="AL340" s="76"/>
      <c r="AM340" s="76"/>
      <c r="AN340" s="76"/>
      <c r="AO340" s="76"/>
      <c r="AP340" s="76"/>
      <c r="AQ340" s="76"/>
      <c r="AR340" s="76"/>
      <c r="AS340" s="76"/>
      <c r="AT340" s="76"/>
      <c r="AU340" s="76"/>
      <c r="AV340" s="76"/>
      <c r="AW340" s="76"/>
      <c r="AX340" s="76"/>
      <c r="AY340" s="76"/>
      <c r="AZ340" s="76"/>
      <c r="BA340" s="76"/>
      <c r="BB340" s="76"/>
      <c r="BC340" s="76"/>
      <c r="BD340" s="76"/>
      <c r="BE340" s="76"/>
      <c r="BF340" s="76"/>
      <c r="BG340" s="76"/>
      <c r="BH340" s="76"/>
      <c r="BI340" s="76"/>
      <c r="BJ340" s="76"/>
      <c r="BK340" s="76"/>
      <c r="BL340" s="76"/>
      <c r="BM340" s="76"/>
      <c r="BN340" s="76"/>
      <c r="BO340" s="76"/>
      <c r="BP340" s="76"/>
      <c r="BQ340" s="76"/>
      <c r="BR340" s="76"/>
      <c r="BS340" s="76"/>
      <c r="BT340" s="76"/>
      <c r="BU340" s="76"/>
      <c r="BV340" s="76"/>
      <c r="BW340" s="76"/>
      <c r="BX340" s="76"/>
      <c r="BY340" s="76"/>
      <c r="BZ340" s="76"/>
      <c r="CA340" s="76"/>
      <c r="CB340" s="76"/>
      <c r="CC340" s="76"/>
      <c r="CD340" s="76"/>
      <c r="CE340" s="76"/>
      <c r="CF340" s="76"/>
      <c r="CG340" s="76"/>
      <c r="CH340" s="76"/>
      <c r="CI340" s="76"/>
      <c r="CJ340" s="76"/>
      <c r="CK340" s="76"/>
      <c r="CL340" s="76"/>
      <c r="CM340" s="76"/>
      <c r="CN340" s="76"/>
      <c r="CO340" s="76"/>
      <c r="CP340" s="76"/>
    </row>
    <row r="341" spans="1:177" s="36" customFormat="1">
      <c r="A341" s="108"/>
      <c r="B341" s="89" t="s">
        <v>17</v>
      </c>
      <c r="C341" s="101"/>
      <c r="D341" s="90">
        <v>160</v>
      </c>
      <c r="E341" s="91">
        <v>160</v>
      </c>
      <c r="F341" s="100"/>
      <c r="G341" s="100"/>
      <c r="H341" s="146"/>
      <c r="I341" s="100"/>
      <c r="J341" s="224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  <c r="AA341" s="76"/>
      <c r="AB341" s="76"/>
      <c r="AC341" s="76"/>
      <c r="AD341" s="76"/>
      <c r="AE341" s="76"/>
      <c r="AF341" s="76"/>
      <c r="AG341" s="76"/>
      <c r="AH341" s="76"/>
      <c r="AI341" s="76"/>
      <c r="AJ341" s="76"/>
      <c r="AK341" s="76"/>
      <c r="AL341" s="76"/>
      <c r="AM341" s="76"/>
      <c r="AN341" s="76"/>
      <c r="AO341" s="76"/>
      <c r="AP341" s="76"/>
      <c r="AQ341" s="76"/>
      <c r="AR341" s="76"/>
      <c r="AS341" s="76"/>
      <c r="AT341" s="76"/>
      <c r="AU341" s="76"/>
      <c r="AV341" s="76"/>
      <c r="AW341" s="76"/>
      <c r="AX341" s="76"/>
      <c r="AY341" s="76"/>
      <c r="AZ341" s="76"/>
      <c r="BA341" s="76"/>
      <c r="BB341" s="76"/>
      <c r="BC341" s="76"/>
      <c r="BD341" s="76"/>
      <c r="BE341" s="76"/>
      <c r="BF341" s="76"/>
      <c r="BG341" s="76"/>
      <c r="BH341" s="76"/>
      <c r="BI341" s="76"/>
      <c r="BJ341" s="76"/>
      <c r="BK341" s="76"/>
      <c r="BL341" s="76"/>
      <c r="BM341" s="76"/>
      <c r="BN341" s="76"/>
      <c r="BO341" s="76"/>
      <c r="BP341" s="76"/>
      <c r="BQ341" s="76"/>
      <c r="BR341" s="76"/>
      <c r="BS341" s="76"/>
      <c r="BT341" s="76"/>
      <c r="BU341" s="76"/>
      <c r="BV341" s="76"/>
      <c r="BW341" s="76"/>
      <c r="BX341" s="76"/>
      <c r="BY341" s="76"/>
      <c r="BZ341" s="76"/>
      <c r="CA341" s="76"/>
      <c r="CB341" s="76"/>
      <c r="CC341" s="76"/>
      <c r="CD341" s="76"/>
      <c r="CE341" s="76"/>
      <c r="CF341" s="76"/>
      <c r="CG341" s="76"/>
      <c r="CH341" s="76"/>
      <c r="CI341" s="76"/>
      <c r="CJ341" s="76"/>
      <c r="CK341" s="76"/>
      <c r="CL341" s="76"/>
      <c r="CM341" s="76"/>
      <c r="CN341" s="76"/>
      <c r="CO341" s="76"/>
      <c r="CP341" s="76"/>
    </row>
    <row r="342" spans="1:177" s="35" customFormat="1" ht="15.75" thickBot="1">
      <c r="A342" s="254" t="s">
        <v>38</v>
      </c>
      <c r="B342" s="81"/>
      <c r="C342" s="82">
        <v>20</v>
      </c>
      <c r="D342" s="198">
        <v>20</v>
      </c>
      <c r="E342" s="82">
        <v>20</v>
      </c>
      <c r="F342" s="111">
        <v>1.6</v>
      </c>
      <c r="G342" s="112">
        <v>0.2</v>
      </c>
      <c r="H342" s="195">
        <v>9.8000000000000007</v>
      </c>
      <c r="I342" s="256">
        <v>47</v>
      </c>
      <c r="J342" s="224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27"/>
      <c r="CR342" s="27"/>
      <c r="CS342" s="27"/>
      <c r="CT342" s="27"/>
      <c r="CU342" s="27"/>
      <c r="CV342" s="27"/>
      <c r="CW342" s="27"/>
      <c r="CX342" s="27"/>
      <c r="CY342" s="27"/>
      <c r="CZ342" s="27"/>
      <c r="DA342" s="27"/>
      <c r="DB342" s="27"/>
      <c r="DC342" s="27"/>
      <c r="DD342" s="27"/>
      <c r="DE342" s="27"/>
      <c r="DF342" s="27"/>
      <c r="DG342" s="27"/>
      <c r="DH342" s="27"/>
      <c r="DI342" s="27"/>
      <c r="DJ342" s="27"/>
      <c r="DK342" s="27"/>
      <c r="DL342" s="27"/>
      <c r="DM342" s="27"/>
      <c r="DN342" s="27"/>
      <c r="DO342" s="27"/>
      <c r="DP342" s="27"/>
      <c r="DQ342" s="27"/>
      <c r="DR342" s="27"/>
      <c r="DS342" s="27"/>
      <c r="DT342" s="27"/>
      <c r="DU342" s="27"/>
      <c r="DV342" s="27"/>
      <c r="DW342" s="27"/>
      <c r="DX342" s="27"/>
      <c r="DY342" s="27"/>
      <c r="DZ342" s="27"/>
      <c r="EA342" s="27"/>
      <c r="EB342" s="27"/>
      <c r="EC342" s="27"/>
      <c r="ED342" s="27"/>
      <c r="EE342" s="27"/>
      <c r="EF342" s="27"/>
      <c r="EG342" s="27"/>
      <c r="EH342" s="27"/>
      <c r="EI342" s="27"/>
      <c r="EJ342" s="27"/>
      <c r="EK342" s="27"/>
      <c r="EL342" s="27"/>
      <c r="EM342" s="27"/>
      <c r="EN342" s="27"/>
      <c r="EO342" s="27"/>
      <c r="EP342" s="27"/>
      <c r="EQ342" s="27"/>
      <c r="ER342" s="27"/>
      <c r="ES342" s="27"/>
      <c r="ET342" s="27"/>
      <c r="EU342" s="27"/>
      <c r="EV342" s="27"/>
      <c r="EW342" s="27"/>
      <c r="EX342" s="27"/>
      <c r="EY342" s="27"/>
      <c r="EZ342" s="27"/>
      <c r="FA342" s="27"/>
      <c r="FB342" s="27"/>
      <c r="FC342" s="27"/>
      <c r="FD342" s="27"/>
      <c r="FE342" s="27"/>
      <c r="FF342" s="27"/>
      <c r="FG342" s="27"/>
      <c r="FH342" s="27"/>
      <c r="FI342" s="27"/>
      <c r="FJ342" s="27"/>
      <c r="FK342" s="27"/>
      <c r="FL342" s="27"/>
      <c r="FM342" s="27"/>
      <c r="FN342" s="27"/>
      <c r="FO342" s="27"/>
      <c r="FP342" s="27"/>
      <c r="FQ342" s="27"/>
      <c r="FR342" s="27"/>
      <c r="FS342" s="27"/>
      <c r="FT342" s="27"/>
      <c r="FU342" s="27"/>
    </row>
    <row r="343" spans="1:177" s="26" customFormat="1" ht="15.75" thickBot="1">
      <c r="A343" s="255" t="s">
        <v>26</v>
      </c>
      <c r="B343" s="150"/>
      <c r="C343" s="151">
        <v>425</v>
      </c>
      <c r="D343" s="214"/>
      <c r="E343" s="151"/>
      <c r="F343" s="134">
        <f>SUM(F325:F342)</f>
        <v>12.15</v>
      </c>
      <c r="G343" s="134">
        <f>SUM(G325:G342)</f>
        <v>13.03</v>
      </c>
      <c r="H343" s="134">
        <f>SUM(H325:H342)</f>
        <v>60.460000000000008</v>
      </c>
      <c r="I343" s="134">
        <f>SUM(I325:I342)</f>
        <v>400</v>
      </c>
      <c r="J343" s="252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  <c r="CM343" s="71"/>
      <c r="CN343" s="71"/>
      <c r="CO343" s="71"/>
      <c r="CP343" s="71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</row>
    <row r="344" spans="1:177" s="26" customFormat="1" ht="15.75" thickBot="1">
      <c r="A344" s="261" t="s">
        <v>60</v>
      </c>
      <c r="B344" s="164"/>
      <c r="C344" s="165">
        <f>C292+C295+C323+C343</f>
        <v>1363</v>
      </c>
      <c r="D344" s="289"/>
      <c r="E344" s="166"/>
      <c r="F344" s="187">
        <f>F292+F295+F323+F343</f>
        <v>37.56</v>
      </c>
      <c r="G344" s="187">
        <f>G292+G295+G323+G343</f>
        <v>40.909999999999997</v>
      </c>
      <c r="H344" s="187">
        <f>H292+H295+H323+H343</f>
        <v>185.23000000000002</v>
      </c>
      <c r="I344" s="187">
        <f>I292+I295+I323+I343</f>
        <v>1251.94</v>
      </c>
      <c r="J344" s="224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  <c r="CL344" s="71"/>
      <c r="CM344" s="71"/>
      <c r="CN344" s="71"/>
      <c r="CO344" s="71"/>
      <c r="CP344" s="71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</row>
    <row r="345" spans="1:177" s="26" customFormat="1">
      <c r="A345" s="240"/>
      <c r="B345" s="81"/>
      <c r="C345" s="262"/>
      <c r="D345" s="182"/>
      <c r="E345" s="87"/>
      <c r="F345" s="83"/>
      <c r="G345" s="83"/>
      <c r="H345" s="83"/>
      <c r="I345" s="83"/>
      <c r="J345" s="263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1"/>
      <c r="CH345" s="71"/>
      <c r="CI345" s="71"/>
      <c r="CJ345" s="71"/>
      <c r="CK345" s="71"/>
      <c r="CL345" s="71"/>
      <c r="CM345" s="71"/>
      <c r="CN345" s="71"/>
      <c r="CO345" s="71"/>
      <c r="CP345" s="71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</row>
    <row r="346" spans="1:177" s="28" customFormat="1" ht="15.75" thickBot="1">
      <c r="A346" s="240" t="s">
        <v>99</v>
      </c>
      <c r="B346" s="81"/>
      <c r="C346" s="164"/>
      <c r="D346" s="81"/>
      <c r="E346" s="81"/>
      <c r="F346" s="83"/>
      <c r="G346" s="83"/>
      <c r="H346" s="83"/>
      <c r="I346" s="83"/>
      <c r="J346" s="25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  <c r="AJ346" s="78"/>
      <c r="AK346" s="78"/>
      <c r="AL346" s="78"/>
      <c r="AM346" s="78"/>
      <c r="AN346" s="78"/>
      <c r="AO346" s="78"/>
      <c r="AP346" s="78"/>
      <c r="AQ346" s="78"/>
      <c r="AR346" s="78"/>
      <c r="AS346" s="78"/>
      <c r="AT346" s="78"/>
      <c r="AU346" s="78"/>
      <c r="AV346" s="78"/>
      <c r="AW346" s="78"/>
      <c r="AX346" s="78"/>
      <c r="AY346" s="78"/>
      <c r="AZ346" s="78"/>
      <c r="BA346" s="78"/>
      <c r="BB346" s="78"/>
      <c r="BC346" s="78"/>
      <c r="BD346" s="78"/>
      <c r="BE346" s="78"/>
      <c r="BF346" s="78"/>
      <c r="BG346" s="78"/>
      <c r="BH346" s="78"/>
      <c r="BI346" s="78"/>
      <c r="BJ346" s="78"/>
      <c r="BK346" s="78"/>
      <c r="BL346" s="78"/>
      <c r="BM346" s="78"/>
      <c r="BN346" s="78"/>
      <c r="BO346" s="78"/>
      <c r="BP346" s="78"/>
      <c r="BQ346" s="78"/>
      <c r="BR346" s="78"/>
      <c r="BS346" s="78"/>
      <c r="BT346" s="78"/>
      <c r="BU346" s="78"/>
      <c r="BV346" s="78"/>
      <c r="BW346" s="78"/>
      <c r="BX346" s="78"/>
      <c r="BY346" s="78"/>
      <c r="BZ346" s="78"/>
      <c r="CA346" s="78"/>
      <c r="CB346" s="78"/>
      <c r="CC346" s="78"/>
      <c r="CD346" s="78"/>
      <c r="CE346" s="78"/>
      <c r="CF346" s="78"/>
      <c r="CG346" s="78"/>
      <c r="CH346" s="78"/>
      <c r="CI346" s="78"/>
      <c r="CJ346" s="78"/>
      <c r="CK346" s="78"/>
      <c r="CL346" s="78"/>
      <c r="CM346" s="78"/>
      <c r="CN346" s="78"/>
      <c r="CO346" s="78"/>
      <c r="CP346" s="78"/>
    </row>
    <row r="347" spans="1:177" ht="30">
      <c r="A347" s="503" t="s">
        <v>234</v>
      </c>
      <c r="B347" s="504"/>
      <c r="C347" s="496" t="s">
        <v>230</v>
      </c>
      <c r="D347" s="122" t="s">
        <v>3</v>
      </c>
      <c r="E347" s="123" t="s">
        <v>3</v>
      </c>
      <c r="F347" s="471" t="s">
        <v>231</v>
      </c>
      <c r="G347" s="472"/>
      <c r="H347" s="473"/>
      <c r="I347" s="122" t="s">
        <v>4</v>
      </c>
      <c r="J347" s="245" t="s">
        <v>232</v>
      </c>
    </row>
    <row r="348" spans="1:177" ht="15.75" thickBot="1">
      <c r="A348" s="499" t="s">
        <v>233</v>
      </c>
      <c r="B348" s="500"/>
      <c r="C348" s="497"/>
      <c r="D348" s="127" t="s">
        <v>5</v>
      </c>
      <c r="E348" s="128" t="s">
        <v>5</v>
      </c>
      <c r="F348" s="129"/>
      <c r="G348" s="130"/>
      <c r="H348" s="131"/>
      <c r="I348" s="127" t="s">
        <v>6</v>
      </c>
      <c r="J348" s="224"/>
    </row>
    <row r="349" spans="1:177" ht="15.75" thickBot="1">
      <c r="A349" s="501"/>
      <c r="B349" s="502"/>
      <c r="C349" s="498"/>
      <c r="D349" s="133" t="s">
        <v>7</v>
      </c>
      <c r="E349" s="133" t="s">
        <v>8</v>
      </c>
      <c r="F349" s="133" t="s">
        <v>9</v>
      </c>
      <c r="G349" s="133" t="s">
        <v>10</v>
      </c>
      <c r="H349" s="134" t="s">
        <v>11</v>
      </c>
      <c r="I349" s="134" t="s">
        <v>12</v>
      </c>
      <c r="J349" s="252"/>
    </row>
    <row r="350" spans="1:177">
      <c r="A350" s="253"/>
      <c r="B350" s="154" t="s">
        <v>13</v>
      </c>
      <c r="C350" s="155"/>
      <c r="D350" s="213"/>
      <c r="E350" s="125"/>
      <c r="F350" s="122"/>
      <c r="G350" s="122"/>
      <c r="H350" s="123"/>
      <c r="I350" s="123"/>
      <c r="J350" s="245"/>
    </row>
    <row r="351" spans="1:177" ht="22.5" customHeight="1">
      <c r="A351" s="254" t="s">
        <v>184</v>
      </c>
      <c r="C351" s="82" t="s">
        <v>251</v>
      </c>
      <c r="D351" s="87"/>
      <c r="E351" s="82"/>
      <c r="F351" s="86">
        <v>6.15</v>
      </c>
      <c r="G351" s="86">
        <v>5.92</v>
      </c>
      <c r="H351" s="82">
        <v>14.4</v>
      </c>
      <c r="I351" s="82">
        <v>135</v>
      </c>
      <c r="J351" s="224" t="s">
        <v>87</v>
      </c>
    </row>
    <row r="352" spans="1:177">
      <c r="A352" s="254"/>
      <c r="B352" s="81" t="s">
        <v>15</v>
      </c>
      <c r="C352" s="82"/>
      <c r="D352" s="86">
        <v>19</v>
      </c>
      <c r="E352" s="82">
        <v>19</v>
      </c>
      <c r="F352" s="86"/>
      <c r="G352" s="86"/>
      <c r="H352" s="86"/>
      <c r="I352" s="86"/>
      <c r="J352" s="224"/>
    </row>
    <row r="353" spans="1:177">
      <c r="A353" s="254"/>
      <c r="B353" s="81" t="s">
        <v>16</v>
      </c>
      <c r="C353" s="82"/>
      <c r="D353" s="86">
        <v>55</v>
      </c>
      <c r="E353" s="82">
        <v>55</v>
      </c>
      <c r="F353" s="86"/>
      <c r="G353" s="86"/>
      <c r="H353" s="82"/>
      <c r="I353" s="86"/>
      <c r="J353" s="224"/>
    </row>
    <row r="354" spans="1:177">
      <c r="A354" s="254"/>
      <c r="B354" s="81" t="s">
        <v>17</v>
      </c>
      <c r="C354" s="82"/>
      <c r="D354" s="86">
        <v>65</v>
      </c>
      <c r="E354" s="82">
        <v>65</v>
      </c>
      <c r="F354" s="86"/>
      <c r="G354" s="86"/>
      <c r="H354" s="82"/>
      <c r="I354" s="86"/>
      <c r="J354" s="224"/>
    </row>
    <row r="355" spans="1:177" s="26" customFormat="1">
      <c r="A355" s="254"/>
      <c r="B355" s="81" t="s">
        <v>18</v>
      </c>
      <c r="C355" s="82"/>
      <c r="D355" s="86">
        <v>0.75</v>
      </c>
      <c r="E355" s="82">
        <v>0.75</v>
      </c>
      <c r="F355" s="86"/>
      <c r="G355" s="86"/>
      <c r="H355" s="82"/>
      <c r="I355" s="82"/>
      <c r="J355" s="224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</row>
    <row r="356" spans="1:177" s="26" customFormat="1">
      <c r="A356" s="254"/>
      <c r="B356" s="81" t="s">
        <v>19</v>
      </c>
      <c r="C356" s="82"/>
      <c r="D356" s="86">
        <v>1</v>
      </c>
      <c r="E356" s="82">
        <v>1</v>
      </c>
      <c r="F356" s="86"/>
      <c r="G356" s="86"/>
      <c r="H356" s="82"/>
      <c r="I356" s="82"/>
      <c r="J356" s="224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  <c r="CH356" s="71"/>
      <c r="CI356" s="71"/>
      <c r="CJ356" s="71"/>
      <c r="CK356" s="71"/>
      <c r="CL356" s="71"/>
      <c r="CM356" s="71"/>
      <c r="CN356" s="71"/>
      <c r="CO356" s="71"/>
      <c r="CP356" s="71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</row>
    <row r="357" spans="1:177" s="26" customFormat="1">
      <c r="A357" s="254"/>
      <c r="B357" s="81" t="s">
        <v>20</v>
      </c>
      <c r="C357" s="82"/>
      <c r="D357" s="86">
        <v>3</v>
      </c>
      <c r="E357" s="82">
        <v>3</v>
      </c>
      <c r="F357" s="86"/>
      <c r="G357" s="86"/>
      <c r="H357" s="82"/>
      <c r="I357" s="82"/>
      <c r="J357" s="224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  <c r="CM357" s="71"/>
      <c r="CN357" s="71"/>
      <c r="CO357" s="71"/>
      <c r="CP357" s="71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</row>
    <row r="358" spans="1:177" s="26" customFormat="1" ht="30">
      <c r="A358" s="254" t="s">
        <v>63</v>
      </c>
      <c r="B358" s="81"/>
      <c r="C358" s="82">
        <v>160</v>
      </c>
      <c r="D358" s="136"/>
      <c r="E358" s="132"/>
      <c r="F358" s="137">
        <v>2.15</v>
      </c>
      <c r="G358" s="84">
        <v>2.29</v>
      </c>
      <c r="H358" s="84">
        <v>12.09</v>
      </c>
      <c r="I358" s="137">
        <v>65.16</v>
      </c>
      <c r="J358" s="224" t="s">
        <v>329</v>
      </c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  <c r="CO358" s="71"/>
      <c r="CP358" s="71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</row>
    <row r="359" spans="1:177" s="26" customFormat="1">
      <c r="A359" s="254"/>
      <c r="B359" s="81" t="s">
        <v>64</v>
      </c>
      <c r="C359" s="82"/>
      <c r="D359" s="86">
        <v>1.3</v>
      </c>
      <c r="E359" s="82">
        <v>1.3</v>
      </c>
      <c r="F359" s="137"/>
      <c r="G359" s="84"/>
      <c r="H359" s="84"/>
      <c r="I359" s="137"/>
      <c r="J359" s="224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  <c r="CO359" s="71"/>
      <c r="CP359" s="71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</row>
    <row r="360" spans="1:177" s="26" customFormat="1">
      <c r="A360" s="240"/>
      <c r="B360" s="81" t="s">
        <v>18</v>
      </c>
      <c r="C360" s="82"/>
      <c r="D360" s="86">
        <v>7</v>
      </c>
      <c r="E360" s="82">
        <v>7</v>
      </c>
      <c r="F360" s="137"/>
      <c r="G360" s="84"/>
      <c r="H360" s="84"/>
      <c r="I360" s="137"/>
      <c r="J360" s="224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</row>
    <row r="361" spans="1:177" s="26" customFormat="1">
      <c r="A361" s="126"/>
      <c r="B361" s="81" t="s">
        <v>16</v>
      </c>
      <c r="C361" s="82"/>
      <c r="D361" s="86">
        <v>80</v>
      </c>
      <c r="E361" s="82">
        <v>80</v>
      </c>
      <c r="F361" s="137"/>
      <c r="G361" s="84"/>
      <c r="H361" s="84"/>
      <c r="I361" s="137"/>
      <c r="J361" s="224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</row>
    <row r="362" spans="1:177" s="26" customFormat="1">
      <c r="A362" s="126"/>
      <c r="B362" s="81" t="s">
        <v>52</v>
      </c>
      <c r="C362" s="82"/>
      <c r="D362" s="86">
        <v>90</v>
      </c>
      <c r="E362" s="82">
        <v>90</v>
      </c>
      <c r="F362" s="137"/>
      <c r="G362" s="84"/>
      <c r="H362" s="83"/>
      <c r="I362" s="137"/>
      <c r="J362" s="224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  <c r="CO362" s="71"/>
      <c r="CP362" s="71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</row>
    <row r="363" spans="1:177" s="26" customFormat="1" ht="30">
      <c r="A363" s="254" t="s">
        <v>23</v>
      </c>
      <c r="B363" s="81"/>
      <c r="C363" s="147" t="s">
        <v>157</v>
      </c>
      <c r="D363" s="136"/>
      <c r="E363" s="132"/>
      <c r="F363" s="86">
        <v>1.9</v>
      </c>
      <c r="G363" s="82">
        <v>4.4000000000000004</v>
      </c>
      <c r="H363" s="87">
        <v>13</v>
      </c>
      <c r="I363" s="82">
        <v>99</v>
      </c>
      <c r="J363" s="224" t="s">
        <v>24</v>
      </c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</row>
    <row r="364" spans="1:177" s="26" customFormat="1">
      <c r="A364" s="254"/>
      <c r="B364" s="81" t="s">
        <v>25</v>
      </c>
      <c r="C364" s="82"/>
      <c r="D364" s="86">
        <v>25</v>
      </c>
      <c r="E364" s="82">
        <v>25</v>
      </c>
      <c r="F364" s="86"/>
      <c r="G364" s="82"/>
      <c r="H364" s="82"/>
      <c r="I364" s="82"/>
      <c r="J364" s="224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</row>
    <row r="365" spans="1:177" s="26" customFormat="1" ht="15.75" thickBot="1">
      <c r="A365" s="254"/>
      <c r="B365" s="81" t="s">
        <v>20</v>
      </c>
      <c r="C365" s="82"/>
      <c r="D365" s="86">
        <v>5</v>
      </c>
      <c r="E365" s="82">
        <v>5</v>
      </c>
      <c r="F365" s="86" t="s">
        <v>1</v>
      </c>
      <c r="G365" s="82"/>
      <c r="H365" s="82"/>
      <c r="I365" s="82"/>
      <c r="J365" s="224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  <c r="CM365" s="71"/>
      <c r="CN365" s="71"/>
      <c r="CO365" s="71"/>
      <c r="CP365" s="71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</row>
    <row r="366" spans="1:177" s="26" customFormat="1" ht="15.75" thickBot="1">
      <c r="A366" s="255" t="s">
        <v>26</v>
      </c>
      <c r="B366" s="150"/>
      <c r="C366" s="151">
        <v>343</v>
      </c>
      <c r="D366" s="214"/>
      <c r="E366" s="151"/>
      <c r="F366" s="133">
        <f>SUM(F350:F365)</f>
        <v>10.200000000000001</v>
      </c>
      <c r="G366" s="133">
        <f>SUM(G350:G365)</f>
        <v>12.610000000000001</v>
      </c>
      <c r="H366" s="133">
        <f>SUM(H350:H365)</f>
        <v>39.49</v>
      </c>
      <c r="I366" s="133">
        <f>SUM(I350:I365)</f>
        <v>299.15999999999997</v>
      </c>
      <c r="J366" s="252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  <c r="CM366" s="71"/>
      <c r="CN366" s="71"/>
      <c r="CO366" s="71"/>
      <c r="CP366" s="71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</row>
    <row r="367" spans="1:177">
      <c r="A367" s="254" t="s">
        <v>27</v>
      </c>
      <c r="C367" s="82">
        <v>125</v>
      </c>
      <c r="D367" s="87">
        <v>125</v>
      </c>
      <c r="E367" s="82">
        <v>125</v>
      </c>
      <c r="F367" s="137">
        <v>0.3</v>
      </c>
      <c r="G367" s="84">
        <v>0</v>
      </c>
      <c r="H367" s="83">
        <v>10</v>
      </c>
      <c r="I367" s="84">
        <v>40</v>
      </c>
      <c r="J367" s="224" t="s">
        <v>272</v>
      </c>
    </row>
    <row r="368" spans="1:177" ht="15.75" thickBot="1">
      <c r="A368" s="254" t="s">
        <v>195</v>
      </c>
      <c r="C368" s="82"/>
      <c r="D368" s="87"/>
      <c r="E368" s="82"/>
      <c r="F368" s="137"/>
      <c r="G368" s="84"/>
      <c r="I368" s="84"/>
      <c r="J368" s="224"/>
    </row>
    <row r="369" spans="1:177" ht="15.75" thickBot="1">
      <c r="A369" s="255" t="s">
        <v>26</v>
      </c>
      <c r="B369" s="150"/>
      <c r="C369" s="151">
        <v>125</v>
      </c>
      <c r="D369" s="149"/>
      <c r="E369" s="135"/>
      <c r="F369" s="133">
        <f>SUM(F367)</f>
        <v>0.3</v>
      </c>
      <c r="G369" s="133">
        <f>SUM(G367)</f>
        <v>0</v>
      </c>
      <c r="H369" s="133">
        <f>SUM(H367)</f>
        <v>10</v>
      </c>
      <c r="I369" s="133">
        <f>SUM(I367)</f>
        <v>40</v>
      </c>
      <c r="J369" s="252"/>
    </row>
    <row r="370" spans="1:177" ht="15.75" thickBot="1">
      <c r="A370" s="253"/>
      <c r="B370" s="154"/>
      <c r="C370" s="155">
        <v>468</v>
      </c>
      <c r="D370" s="154"/>
      <c r="E370" s="125"/>
      <c r="F370" s="156">
        <f>F366+F369</f>
        <v>10.500000000000002</v>
      </c>
      <c r="G370" s="156">
        <f>G366+G369</f>
        <v>12.610000000000001</v>
      </c>
      <c r="H370" s="156">
        <f>H366+H369</f>
        <v>49.49</v>
      </c>
      <c r="I370" s="156">
        <f>I366+I369</f>
        <v>339.15999999999997</v>
      </c>
      <c r="J370" s="245"/>
    </row>
    <row r="371" spans="1:177">
      <c r="A371" s="253"/>
      <c r="B371" s="154" t="s">
        <v>28</v>
      </c>
      <c r="C371" s="259"/>
      <c r="D371" s="204"/>
      <c r="E371" s="282"/>
      <c r="F371" s="156"/>
      <c r="G371" s="123"/>
      <c r="H371" s="156"/>
      <c r="I371" s="123"/>
      <c r="J371" s="245"/>
    </row>
    <row r="372" spans="1:177" s="43" customFormat="1">
      <c r="A372" s="290" t="s">
        <v>419</v>
      </c>
      <c r="B372" s="160"/>
      <c r="C372" s="161">
        <v>30</v>
      </c>
      <c r="D372" s="219"/>
      <c r="E372" s="192"/>
      <c r="F372" s="142">
        <v>0.42</v>
      </c>
      <c r="G372" s="84">
        <v>0.06</v>
      </c>
      <c r="H372" s="142">
        <v>1.3680000000000001</v>
      </c>
      <c r="I372" s="137">
        <v>9</v>
      </c>
      <c r="J372" s="84" t="s">
        <v>352</v>
      </c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</row>
    <row r="373" spans="1:177" s="43" customFormat="1">
      <c r="A373" s="290"/>
      <c r="B373" s="160" t="s">
        <v>113</v>
      </c>
      <c r="C373" s="161"/>
      <c r="D373" s="219">
        <v>30.6</v>
      </c>
      <c r="E373" s="192">
        <v>30</v>
      </c>
      <c r="F373" s="142"/>
      <c r="G373" s="84"/>
      <c r="H373" s="142"/>
      <c r="I373" s="137"/>
      <c r="J373" s="89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72"/>
      <c r="CB373" s="72"/>
      <c r="CC373" s="72"/>
      <c r="CD373" s="72"/>
      <c r="CE373" s="72"/>
      <c r="CF373" s="72"/>
      <c r="CG373" s="72"/>
      <c r="CH373" s="72"/>
      <c r="CI373" s="72"/>
      <c r="CJ373" s="72"/>
      <c r="CK373" s="72"/>
      <c r="CL373" s="72"/>
      <c r="CM373" s="72"/>
      <c r="CN373" s="72"/>
      <c r="CO373" s="72"/>
      <c r="CP373" s="72"/>
      <c r="CQ373" s="72"/>
      <c r="CR373" s="72"/>
      <c r="CS373" s="72"/>
      <c r="CT373" s="72"/>
      <c r="CU373" s="72"/>
      <c r="CV373" s="72"/>
      <c r="CW373" s="72"/>
      <c r="CX373" s="72"/>
      <c r="CY373" s="72"/>
      <c r="CZ373" s="72"/>
      <c r="DA373" s="72"/>
      <c r="DB373" s="72"/>
      <c r="DC373" s="72"/>
      <c r="DD373" s="72"/>
      <c r="DE373" s="72"/>
      <c r="DF373" s="72"/>
      <c r="DG373" s="72"/>
      <c r="DH373" s="72"/>
      <c r="DI373" s="72"/>
      <c r="DJ373" s="72"/>
      <c r="DK373" s="72"/>
      <c r="DL373" s="72"/>
      <c r="DM373" s="72"/>
      <c r="DN373" s="72"/>
      <c r="DO373" s="72"/>
      <c r="DP373" s="72"/>
      <c r="DQ373" s="72"/>
      <c r="DR373" s="72"/>
      <c r="DS373" s="72"/>
      <c r="DT373" s="72"/>
      <c r="DU373" s="72"/>
      <c r="DV373" s="72"/>
      <c r="DW373" s="72"/>
      <c r="DX373" s="72"/>
      <c r="DY373" s="72"/>
      <c r="DZ373" s="72"/>
      <c r="EA373" s="72"/>
      <c r="EB373" s="72"/>
      <c r="EC373" s="72"/>
      <c r="ED373" s="72"/>
      <c r="EE373" s="72"/>
      <c r="EF373" s="72"/>
      <c r="EG373" s="72"/>
      <c r="EH373" s="72"/>
      <c r="EI373" s="72"/>
      <c r="EJ373" s="72"/>
      <c r="EK373" s="72"/>
      <c r="EL373" s="72"/>
      <c r="EM373" s="72"/>
      <c r="EN373" s="72"/>
      <c r="EO373" s="72"/>
      <c r="EP373" s="72"/>
      <c r="EQ373" s="72"/>
      <c r="ER373" s="72"/>
      <c r="ES373" s="72"/>
      <c r="ET373" s="72"/>
      <c r="EU373" s="72"/>
      <c r="EV373" s="72"/>
      <c r="EW373" s="72"/>
      <c r="EX373" s="72"/>
      <c r="EY373" s="72"/>
      <c r="EZ373" s="72"/>
      <c r="FA373" s="72"/>
      <c r="FB373" s="72"/>
      <c r="FC373" s="72"/>
      <c r="FD373" s="72"/>
      <c r="FE373" s="72"/>
      <c r="FF373" s="72"/>
      <c r="FG373" s="72"/>
      <c r="FH373" s="72"/>
      <c r="FI373" s="72"/>
      <c r="FJ373" s="72"/>
      <c r="FK373" s="72"/>
      <c r="FL373" s="72"/>
      <c r="FM373" s="72"/>
      <c r="FN373" s="72"/>
      <c r="FO373" s="72"/>
      <c r="FP373" s="72"/>
    </row>
    <row r="374" spans="1:177">
      <c r="A374" s="108" t="s">
        <v>374</v>
      </c>
      <c r="C374" s="147" t="s">
        <v>208</v>
      </c>
      <c r="D374" s="87"/>
      <c r="E374" s="82"/>
      <c r="F374" s="137">
        <v>2.9</v>
      </c>
      <c r="G374" s="137">
        <v>4.53</v>
      </c>
      <c r="H374" s="84">
        <v>14.21</v>
      </c>
      <c r="I374" s="83">
        <v>109</v>
      </c>
      <c r="J374" s="224" t="s">
        <v>218</v>
      </c>
    </row>
    <row r="375" spans="1:177">
      <c r="A375" s="254"/>
      <c r="B375" s="81" t="s">
        <v>202</v>
      </c>
      <c r="C375" s="147"/>
      <c r="D375" s="82">
        <v>22.62</v>
      </c>
      <c r="E375" s="87">
        <v>14.7</v>
      </c>
      <c r="F375" s="137"/>
      <c r="G375" s="137"/>
      <c r="H375" s="137"/>
      <c r="I375" s="137"/>
      <c r="J375" s="224"/>
    </row>
    <row r="376" spans="1:177">
      <c r="A376" s="254"/>
      <c r="B376" s="81" t="s">
        <v>29</v>
      </c>
      <c r="C376" s="147"/>
      <c r="D376" s="87">
        <v>52.08</v>
      </c>
      <c r="E376" s="82">
        <v>38.299999999999997</v>
      </c>
      <c r="F376" s="137"/>
      <c r="G376" s="137"/>
      <c r="H376" s="84"/>
      <c r="J376" s="224"/>
    </row>
    <row r="377" spans="1:177">
      <c r="A377" s="254"/>
      <c r="B377" s="81" t="s">
        <v>30</v>
      </c>
      <c r="C377" s="147"/>
      <c r="D377" s="87">
        <v>34.44</v>
      </c>
      <c r="E377" s="82">
        <v>25.9</v>
      </c>
      <c r="F377" s="137"/>
      <c r="G377" s="137"/>
      <c r="H377" s="84"/>
      <c r="J377" s="224"/>
    </row>
    <row r="378" spans="1:177" s="26" customFormat="1">
      <c r="A378" s="254"/>
      <c r="B378" s="81" t="s">
        <v>32</v>
      </c>
      <c r="C378" s="147"/>
      <c r="D378" s="87">
        <v>8.77</v>
      </c>
      <c r="E378" s="82">
        <v>6.6</v>
      </c>
      <c r="F378" s="137"/>
      <c r="G378" s="137"/>
      <c r="H378" s="84"/>
      <c r="I378" s="83"/>
      <c r="J378" s="224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  <c r="CM378" s="71"/>
      <c r="CN378" s="71"/>
      <c r="CO378" s="71"/>
      <c r="CP378" s="71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</row>
    <row r="379" spans="1:177" s="26" customFormat="1">
      <c r="A379" s="254"/>
      <c r="B379" s="81" t="s">
        <v>33</v>
      </c>
      <c r="C379" s="147"/>
      <c r="D379" s="87">
        <v>7.98</v>
      </c>
      <c r="E379" s="82">
        <v>6.7</v>
      </c>
      <c r="F379" s="137"/>
      <c r="G379" s="137"/>
      <c r="H379" s="84"/>
      <c r="I379" s="83"/>
      <c r="J379" s="224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</row>
    <row r="380" spans="1:177" s="26" customFormat="1">
      <c r="A380" s="254"/>
      <c r="B380" s="81" t="s">
        <v>34</v>
      </c>
      <c r="C380" s="147"/>
      <c r="D380" s="87">
        <v>2</v>
      </c>
      <c r="E380" s="82">
        <v>2</v>
      </c>
      <c r="F380" s="137"/>
      <c r="G380" s="137"/>
      <c r="H380" s="84"/>
      <c r="I380" s="83"/>
      <c r="J380" s="224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  <c r="CO380" s="71"/>
      <c r="CP380" s="71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</row>
    <row r="381" spans="1:177" s="26" customFormat="1">
      <c r="A381" s="254"/>
      <c r="B381" s="81" t="s">
        <v>18</v>
      </c>
      <c r="C381" s="147"/>
      <c r="D381" s="87">
        <v>1.3</v>
      </c>
      <c r="E381" s="82">
        <v>1.3</v>
      </c>
      <c r="F381" s="137"/>
      <c r="G381" s="137"/>
      <c r="H381" s="84"/>
      <c r="I381" s="83"/>
      <c r="J381" s="224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  <c r="CO381" s="71"/>
      <c r="CP381" s="7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</row>
    <row r="382" spans="1:177" s="26" customFormat="1">
      <c r="A382" s="254"/>
      <c r="B382" s="81" t="s">
        <v>36</v>
      </c>
      <c r="C382" s="147"/>
      <c r="D382" s="87">
        <v>5</v>
      </c>
      <c r="E382" s="82">
        <v>5</v>
      </c>
      <c r="F382" s="137"/>
      <c r="G382" s="137"/>
      <c r="H382" s="84"/>
      <c r="I382" s="83"/>
      <c r="J382" s="224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  <c r="CO382" s="71"/>
      <c r="CP382" s="71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</row>
    <row r="383" spans="1:177" s="26" customFormat="1">
      <c r="A383" s="254"/>
      <c r="B383" s="81" t="s">
        <v>19</v>
      </c>
      <c r="C383" s="147"/>
      <c r="D383" s="87">
        <v>0.5</v>
      </c>
      <c r="E383" s="82">
        <v>0.5</v>
      </c>
      <c r="F383" s="137"/>
      <c r="G383" s="137"/>
      <c r="H383" s="84"/>
      <c r="I383" s="83"/>
      <c r="J383" s="224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  <c r="CM383" s="71"/>
      <c r="CN383" s="71"/>
      <c r="CO383" s="71"/>
      <c r="CP383" s="71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</row>
    <row r="384" spans="1:177" s="26" customFormat="1">
      <c r="A384" s="254"/>
      <c r="B384" s="81" t="s">
        <v>17</v>
      </c>
      <c r="C384" s="147"/>
      <c r="D384" s="87">
        <v>120</v>
      </c>
      <c r="E384" s="82">
        <v>120</v>
      </c>
      <c r="F384" s="137"/>
      <c r="G384" s="137"/>
      <c r="H384" s="84"/>
      <c r="I384" s="83"/>
      <c r="J384" s="224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1"/>
      <c r="CH384" s="71"/>
      <c r="CI384" s="71"/>
      <c r="CJ384" s="71"/>
      <c r="CK384" s="71"/>
      <c r="CL384" s="71"/>
      <c r="CM384" s="71"/>
      <c r="CN384" s="71"/>
      <c r="CO384" s="71"/>
      <c r="CP384" s="71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</row>
    <row r="385" spans="1:177" s="26" customFormat="1">
      <c r="A385" s="108" t="s">
        <v>311</v>
      </c>
      <c r="B385" s="89"/>
      <c r="C385" s="90">
        <v>130</v>
      </c>
      <c r="D385" s="91"/>
      <c r="E385" s="90"/>
      <c r="F385" s="91">
        <v>10</v>
      </c>
      <c r="G385" s="90">
        <v>11.5</v>
      </c>
      <c r="H385" s="91">
        <v>32</v>
      </c>
      <c r="I385" s="113">
        <v>272</v>
      </c>
      <c r="J385" s="92" t="s">
        <v>315</v>
      </c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</row>
    <row r="386" spans="1:177" s="26" customFormat="1">
      <c r="A386" s="108"/>
      <c r="B386" s="89" t="s">
        <v>81</v>
      </c>
      <c r="C386" s="90"/>
      <c r="D386" s="91">
        <v>85</v>
      </c>
      <c r="E386" s="90">
        <v>55.25</v>
      </c>
      <c r="F386" s="91"/>
      <c r="G386" s="90"/>
      <c r="H386" s="91"/>
      <c r="I386" s="113"/>
      <c r="J386" s="92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</row>
    <row r="387" spans="1:177" s="26" customFormat="1">
      <c r="A387" s="108"/>
      <c r="B387" s="89" t="s">
        <v>34</v>
      </c>
      <c r="C387" s="90"/>
      <c r="D387" s="91">
        <v>2.4</v>
      </c>
      <c r="E387" s="90">
        <v>2.4</v>
      </c>
      <c r="F387" s="91"/>
      <c r="G387" s="90"/>
      <c r="H387" s="91"/>
      <c r="I387" s="113"/>
      <c r="J387" s="92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</row>
    <row r="388" spans="1:177" s="26" customFormat="1">
      <c r="A388" s="108"/>
      <c r="B388" s="89" t="s">
        <v>310</v>
      </c>
      <c r="C388" s="90"/>
      <c r="D388" s="91"/>
      <c r="E388" s="90">
        <v>40.6</v>
      </c>
      <c r="F388" s="91"/>
      <c r="G388" s="90"/>
      <c r="H388" s="91"/>
      <c r="I388" s="113"/>
      <c r="J388" s="92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</row>
    <row r="389" spans="1:177" s="26" customFormat="1" ht="17.25" customHeight="1">
      <c r="A389" s="108"/>
      <c r="B389" s="89" t="s">
        <v>34</v>
      </c>
      <c r="C389" s="90"/>
      <c r="D389" s="91">
        <v>2.4</v>
      </c>
      <c r="E389" s="90">
        <v>2.4</v>
      </c>
      <c r="F389" s="91"/>
      <c r="G389" s="90"/>
      <c r="H389" s="91"/>
      <c r="I389" s="113"/>
      <c r="J389" s="92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</row>
    <row r="390" spans="1:177" s="26" customFormat="1" ht="17.25" customHeight="1">
      <c r="A390" s="108"/>
      <c r="B390" s="89" t="s">
        <v>32</v>
      </c>
      <c r="C390" s="90"/>
      <c r="D390" s="91">
        <v>15.428000000000001</v>
      </c>
      <c r="E390" s="90">
        <v>11.6</v>
      </c>
      <c r="F390" s="91"/>
      <c r="G390" s="90"/>
      <c r="H390" s="91"/>
      <c r="I390" s="113"/>
      <c r="J390" s="92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</row>
    <row r="391" spans="1:177" s="26" customFormat="1" ht="17.25" customHeight="1" thickBot="1">
      <c r="A391" s="108"/>
      <c r="B391" s="89" t="s">
        <v>33</v>
      </c>
      <c r="C391" s="90"/>
      <c r="D391" s="91">
        <v>6.76</v>
      </c>
      <c r="E391" s="90">
        <v>5.68</v>
      </c>
      <c r="F391" s="91"/>
      <c r="G391" s="90"/>
      <c r="H391" s="91"/>
      <c r="I391" s="113"/>
      <c r="J391" s="92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</row>
    <row r="392" spans="1:177" s="26" customFormat="1" ht="17.25" customHeight="1">
      <c r="A392" s="109"/>
      <c r="B392" s="93" t="s">
        <v>186</v>
      </c>
      <c r="C392" s="94"/>
      <c r="D392" s="95">
        <v>31.28</v>
      </c>
      <c r="E392" s="202">
        <v>31.28</v>
      </c>
      <c r="F392" s="95"/>
      <c r="G392" s="96"/>
      <c r="H392" s="97"/>
      <c r="I392" s="98"/>
      <c r="J392" s="99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</row>
    <row r="393" spans="1:177" s="26" customFormat="1" ht="17.25" customHeight="1">
      <c r="A393" s="108"/>
      <c r="B393" s="89" t="s">
        <v>39</v>
      </c>
      <c r="C393" s="90"/>
      <c r="D393" s="100">
        <v>0.5</v>
      </c>
      <c r="E393" s="120">
        <v>0.5</v>
      </c>
      <c r="F393" s="100"/>
      <c r="G393" s="171"/>
      <c r="H393" s="91"/>
      <c r="I393" s="113"/>
      <c r="J393" s="92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</row>
    <row r="394" spans="1:177" s="26" customFormat="1" ht="17.25" customHeight="1">
      <c r="A394" s="108"/>
      <c r="B394" s="89" t="s">
        <v>69</v>
      </c>
      <c r="C394" s="90"/>
      <c r="D394" s="100"/>
      <c r="E394" s="120">
        <v>89.4</v>
      </c>
      <c r="F394" s="100"/>
      <c r="G394" s="171"/>
      <c r="H394" s="91"/>
      <c r="I394" s="113"/>
      <c r="J394" s="92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</row>
    <row r="395" spans="1:177" s="26" customFormat="1">
      <c r="A395" s="254" t="s">
        <v>426</v>
      </c>
      <c r="B395" s="81"/>
      <c r="C395" s="82">
        <v>150</v>
      </c>
      <c r="D395" s="198"/>
      <c r="E395" s="82"/>
      <c r="F395" s="137">
        <v>0.1</v>
      </c>
      <c r="G395" s="84">
        <v>0.1</v>
      </c>
      <c r="H395" s="83">
        <v>10.199999999999999</v>
      </c>
      <c r="I395" s="84">
        <v>42.1</v>
      </c>
      <c r="J395" s="224" t="s">
        <v>427</v>
      </c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</row>
    <row r="396" spans="1:177" s="26" customFormat="1">
      <c r="A396" s="254"/>
      <c r="B396" s="81" t="s">
        <v>86</v>
      </c>
      <c r="C396" s="147"/>
      <c r="D396" s="198">
        <v>34</v>
      </c>
      <c r="E396" s="82">
        <v>30</v>
      </c>
      <c r="F396" s="137"/>
      <c r="G396" s="84"/>
      <c r="H396" s="83"/>
      <c r="I396" s="84"/>
      <c r="J396" s="224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  <c r="CV396" s="71"/>
    </row>
    <row r="397" spans="1:177" s="26" customFormat="1">
      <c r="A397" s="254"/>
      <c r="B397" s="81" t="s">
        <v>18</v>
      </c>
      <c r="C397" s="147"/>
      <c r="D397" s="198">
        <v>4</v>
      </c>
      <c r="E397" s="82">
        <v>4</v>
      </c>
      <c r="F397" s="137"/>
      <c r="G397" s="84"/>
      <c r="H397" s="83"/>
      <c r="I397" s="84"/>
      <c r="J397" s="224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  <c r="CV397" s="71"/>
    </row>
    <row r="398" spans="1:177" s="26" customFormat="1">
      <c r="A398" s="254"/>
      <c r="B398" s="81" t="s">
        <v>17</v>
      </c>
      <c r="C398" s="147"/>
      <c r="D398" s="198">
        <v>130</v>
      </c>
      <c r="E398" s="82">
        <v>130</v>
      </c>
      <c r="F398" s="137"/>
      <c r="G398" s="84"/>
      <c r="H398" s="83"/>
      <c r="I398" s="84"/>
      <c r="J398" s="224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  <c r="CV398" s="71"/>
    </row>
    <row r="399" spans="1:177" s="33" customFormat="1" ht="15.75" thickBot="1">
      <c r="A399" s="254" t="s">
        <v>46</v>
      </c>
      <c r="B399" s="81"/>
      <c r="C399" s="82">
        <v>30</v>
      </c>
      <c r="D399" s="82">
        <v>30</v>
      </c>
      <c r="E399" s="87">
        <v>30</v>
      </c>
      <c r="F399" s="82">
        <v>1.5</v>
      </c>
      <c r="G399" s="87">
        <v>0.3</v>
      </c>
      <c r="H399" s="82">
        <v>14.3</v>
      </c>
      <c r="I399" s="87">
        <v>66</v>
      </c>
      <c r="J399" s="224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</row>
    <row r="400" spans="1:177" s="33" customFormat="1" ht="15.75" thickBot="1">
      <c r="A400" s="255" t="s">
        <v>26</v>
      </c>
      <c r="B400" s="150"/>
      <c r="C400" s="151">
        <v>505</v>
      </c>
      <c r="D400" s="278"/>
      <c r="E400" s="151"/>
      <c r="F400" s="133">
        <f>SUM(F372:F399)</f>
        <v>14.92</v>
      </c>
      <c r="G400" s="133">
        <f>SUM(G372:G399)</f>
        <v>16.490000000000002</v>
      </c>
      <c r="H400" s="133">
        <f>SUM(H372:H399)</f>
        <v>72.078000000000003</v>
      </c>
      <c r="I400" s="133">
        <f>SUM(I372:I399)</f>
        <v>498.1</v>
      </c>
      <c r="J400" s="252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</row>
    <row r="401" spans="1:177" s="33" customFormat="1">
      <c r="A401" s="253"/>
      <c r="B401" s="154" t="s">
        <v>47</v>
      </c>
      <c r="C401" s="259"/>
      <c r="D401" s="284"/>
      <c r="E401" s="155"/>
      <c r="F401" s="122"/>
      <c r="G401" s="123"/>
      <c r="H401" s="156"/>
      <c r="I401" s="123"/>
      <c r="J401" s="245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1"/>
      <c r="CH401" s="71"/>
      <c r="CI401" s="71"/>
      <c r="CJ401" s="71"/>
      <c r="CK401" s="71"/>
      <c r="CL401" s="71"/>
      <c r="CM401" s="71"/>
      <c r="CN401" s="71"/>
      <c r="CO401" s="71"/>
      <c r="CP401" s="7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</row>
    <row r="402" spans="1:177" s="55" customFormat="1" ht="15.75">
      <c r="A402" s="108" t="s">
        <v>71</v>
      </c>
      <c r="B402" s="89"/>
      <c r="C402" s="91">
        <v>10</v>
      </c>
      <c r="D402" s="90"/>
      <c r="E402" s="91"/>
      <c r="F402" s="146">
        <v>1</v>
      </c>
      <c r="G402" s="146">
        <v>0.5</v>
      </c>
      <c r="H402" s="146">
        <v>7.5</v>
      </c>
      <c r="I402" s="120">
        <v>25</v>
      </c>
      <c r="J402" s="26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  <c r="BI402" s="70"/>
      <c r="BJ402" s="70"/>
      <c r="BK402" s="70"/>
      <c r="BL402" s="70"/>
      <c r="BM402" s="70"/>
      <c r="BN402" s="70"/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  <c r="CC402" s="70"/>
      <c r="CD402" s="70"/>
      <c r="CE402" s="70"/>
      <c r="CF402" s="70"/>
      <c r="CG402" s="70"/>
      <c r="CH402" s="70"/>
      <c r="CI402" s="70"/>
      <c r="CJ402" s="70"/>
      <c r="CK402" s="70"/>
      <c r="CL402" s="70"/>
      <c r="CM402" s="70"/>
      <c r="CN402" s="70"/>
      <c r="CO402" s="70"/>
      <c r="CP402" s="70"/>
    </row>
    <row r="403" spans="1:177">
      <c r="A403" s="108" t="s">
        <v>319</v>
      </c>
      <c r="B403" s="89"/>
      <c r="C403" s="91"/>
      <c r="D403" s="90">
        <v>10</v>
      </c>
      <c r="E403" s="91">
        <v>10</v>
      </c>
      <c r="F403" s="146"/>
      <c r="G403" s="146"/>
      <c r="H403" s="146"/>
      <c r="I403" s="120"/>
      <c r="J403" s="260"/>
    </row>
    <row r="404" spans="1:177" s="26" customFormat="1" ht="15.75" thickBot="1">
      <c r="A404" s="254" t="s">
        <v>54</v>
      </c>
      <c r="B404" s="81"/>
      <c r="C404" s="82">
        <v>100</v>
      </c>
      <c r="D404" s="87"/>
      <c r="E404" s="86"/>
      <c r="F404" s="165">
        <v>3.36</v>
      </c>
      <c r="G404" s="82">
        <v>2.5</v>
      </c>
      <c r="H404" s="87">
        <v>4.5999999999999996</v>
      </c>
      <c r="I404" s="82">
        <v>61.8</v>
      </c>
      <c r="J404" s="224" t="s">
        <v>158</v>
      </c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1"/>
      <c r="CH404" s="71"/>
      <c r="CI404" s="71"/>
      <c r="CJ404" s="71"/>
      <c r="CK404" s="71"/>
      <c r="CL404" s="71"/>
      <c r="CM404" s="71"/>
      <c r="CN404" s="71"/>
      <c r="CO404" s="71"/>
      <c r="CP404" s="71"/>
    </row>
    <row r="405" spans="1:177" s="26" customFormat="1" ht="15.75" thickBot="1">
      <c r="A405" s="254"/>
      <c r="B405" s="81" t="s">
        <v>318</v>
      </c>
      <c r="C405" s="82"/>
      <c r="D405" s="87">
        <v>103.5</v>
      </c>
      <c r="E405" s="86">
        <v>100</v>
      </c>
      <c r="F405" s="165"/>
      <c r="G405" s="82"/>
      <c r="H405" s="87"/>
      <c r="I405" s="82"/>
      <c r="J405" s="224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1"/>
      <c r="CH405" s="71"/>
      <c r="CI405" s="71"/>
      <c r="CJ405" s="71"/>
      <c r="CK405" s="71"/>
      <c r="CL405" s="71"/>
      <c r="CM405" s="71"/>
      <c r="CN405" s="71"/>
      <c r="CO405" s="71"/>
      <c r="CP405" s="71"/>
    </row>
    <row r="406" spans="1:177" ht="30">
      <c r="A406" s="254" t="s">
        <v>350</v>
      </c>
      <c r="C406" s="82">
        <v>110</v>
      </c>
      <c r="D406" s="83"/>
      <c r="E406" s="84"/>
      <c r="F406" s="83">
        <v>9</v>
      </c>
      <c r="G406" s="146">
        <v>11</v>
      </c>
      <c r="H406" s="83">
        <v>28</v>
      </c>
      <c r="I406" s="137">
        <v>248</v>
      </c>
      <c r="J406" s="224" t="s">
        <v>351</v>
      </c>
    </row>
    <row r="407" spans="1:177">
      <c r="A407" s="254"/>
      <c r="B407" s="81" t="s">
        <v>42</v>
      </c>
      <c r="C407" s="82"/>
      <c r="D407" s="83">
        <v>105.05</v>
      </c>
      <c r="E407" s="84">
        <v>84.04</v>
      </c>
      <c r="G407" s="146"/>
      <c r="I407" s="137"/>
      <c r="J407" s="225"/>
    </row>
    <row r="408" spans="1:177">
      <c r="A408" s="254"/>
      <c r="B408" s="81" t="s">
        <v>142</v>
      </c>
      <c r="C408" s="82"/>
      <c r="D408" s="83">
        <v>38.5</v>
      </c>
      <c r="E408" s="84">
        <v>38.5</v>
      </c>
      <c r="G408" s="146"/>
      <c r="I408" s="137"/>
      <c r="J408" s="225"/>
    </row>
    <row r="409" spans="1:177">
      <c r="A409" s="254"/>
      <c r="B409" s="81" t="s">
        <v>33</v>
      </c>
      <c r="C409" s="82"/>
      <c r="D409" s="83">
        <v>8.33</v>
      </c>
      <c r="E409" s="84">
        <v>7</v>
      </c>
      <c r="G409" s="146"/>
      <c r="I409" s="137"/>
      <c r="J409" s="225"/>
    </row>
    <row r="410" spans="1:177" s="36" customFormat="1">
      <c r="A410" s="254"/>
      <c r="B410" s="81" t="s">
        <v>32</v>
      </c>
      <c r="C410" s="82"/>
      <c r="D410" s="83">
        <v>4.66</v>
      </c>
      <c r="E410" s="84">
        <v>3.5</v>
      </c>
      <c r="F410" s="83"/>
      <c r="G410" s="146"/>
      <c r="H410" s="83"/>
      <c r="I410" s="137"/>
      <c r="J410" s="225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76"/>
      <c r="CB410" s="76"/>
      <c r="CC410" s="76"/>
      <c r="CD410" s="76"/>
      <c r="CE410" s="76"/>
      <c r="CF410" s="76"/>
      <c r="CG410" s="76"/>
      <c r="CH410" s="76"/>
      <c r="CI410" s="76"/>
      <c r="CJ410" s="76"/>
      <c r="CK410" s="76"/>
      <c r="CL410" s="76"/>
      <c r="CM410" s="76"/>
      <c r="CN410" s="76"/>
      <c r="CO410" s="76"/>
      <c r="CP410" s="76"/>
      <c r="CQ410" s="34"/>
      <c r="CR410" s="34"/>
      <c r="CS410" s="34"/>
      <c r="CT410" s="34"/>
      <c r="CU410" s="34"/>
      <c r="CV410" s="34"/>
      <c r="CW410" s="34"/>
      <c r="CX410" s="34"/>
      <c r="CY410" s="34"/>
      <c r="CZ410" s="34"/>
      <c r="DA410" s="34"/>
      <c r="DB410" s="34"/>
      <c r="DC410" s="34"/>
      <c r="DD410" s="34"/>
      <c r="DE410" s="34"/>
      <c r="DF410" s="34"/>
      <c r="DG410" s="34"/>
      <c r="DH410" s="34"/>
      <c r="DI410" s="34"/>
      <c r="DJ410" s="34"/>
      <c r="DK410" s="34"/>
      <c r="DL410" s="34"/>
      <c r="DM410" s="34"/>
      <c r="DN410" s="34"/>
      <c r="DO410" s="34"/>
      <c r="DP410" s="34"/>
      <c r="DQ410" s="34"/>
      <c r="DR410" s="34"/>
      <c r="DS410" s="34"/>
      <c r="DT410" s="34"/>
      <c r="DU410" s="34"/>
      <c r="DV410" s="34"/>
      <c r="DW410" s="34"/>
      <c r="DX410" s="34"/>
      <c r="DY410" s="34"/>
      <c r="DZ410" s="34"/>
      <c r="EA410" s="34"/>
      <c r="EB410" s="34"/>
      <c r="EC410" s="34"/>
      <c r="ED410" s="34"/>
      <c r="EE410" s="34"/>
      <c r="EF410" s="34"/>
      <c r="EG410" s="34"/>
      <c r="EH410" s="34"/>
      <c r="EI410" s="34"/>
      <c r="EJ410" s="34"/>
      <c r="EK410" s="34"/>
      <c r="EL410" s="34"/>
      <c r="EM410" s="34"/>
      <c r="EN410" s="34"/>
      <c r="EO410" s="34"/>
      <c r="EP410" s="34"/>
      <c r="EQ410" s="34"/>
      <c r="ER410" s="34"/>
      <c r="ES410" s="34"/>
      <c r="ET410" s="34"/>
      <c r="EU410" s="34"/>
      <c r="EV410" s="34"/>
      <c r="EW410" s="34"/>
      <c r="EX410" s="34"/>
      <c r="EY410" s="34"/>
      <c r="EZ410" s="34"/>
      <c r="FA410" s="34"/>
      <c r="FB410" s="34"/>
      <c r="FC410" s="34"/>
      <c r="FD410" s="34"/>
      <c r="FE410" s="34"/>
      <c r="FF410" s="34"/>
      <c r="FG410" s="34"/>
      <c r="FH410" s="34"/>
      <c r="FI410" s="34"/>
      <c r="FJ410" s="34"/>
      <c r="FK410" s="34"/>
      <c r="FL410" s="34"/>
      <c r="FM410" s="34"/>
      <c r="FN410" s="34"/>
      <c r="FO410" s="34"/>
      <c r="FP410" s="34"/>
      <c r="FQ410" s="34"/>
      <c r="FR410" s="34"/>
      <c r="FS410" s="34"/>
      <c r="FT410" s="34"/>
      <c r="FU410" s="34"/>
    </row>
    <row r="411" spans="1:177" s="36" customFormat="1">
      <c r="A411" s="254"/>
      <c r="B411" s="81" t="s">
        <v>20</v>
      </c>
      <c r="C411" s="82"/>
      <c r="D411" s="83">
        <v>3</v>
      </c>
      <c r="E411" s="84">
        <v>3</v>
      </c>
      <c r="F411" s="83"/>
      <c r="G411" s="146"/>
      <c r="H411" s="83"/>
      <c r="I411" s="137"/>
      <c r="J411" s="225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76"/>
      <c r="CB411" s="76"/>
      <c r="CC411" s="76"/>
      <c r="CD411" s="76"/>
      <c r="CE411" s="76"/>
      <c r="CF411" s="76"/>
      <c r="CG411" s="76"/>
      <c r="CH411" s="76"/>
      <c r="CI411" s="76"/>
      <c r="CJ411" s="76"/>
      <c r="CK411" s="76"/>
      <c r="CL411" s="76"/>
      <c r="CM411" s="76"/>
      <c r="CN411" s="76"/>
      <c r="CO411" s="76"/>
      <c r="CP411" s="76"/>
      <c r="CQ411" s="34"/>
      <c r="CR411" s="34"/>
      <c r="CS411" s="34"/>
      <c r="CT411" s="34"/>
      <c r="CU411" s="34"/>
      <c r="CV411" s="34"/>
      <c r="CW411" s="34"/>
      <c r="CX411" s="34"/>
      <c r="CY411" s="34"/>
      <c r="CZ411" s="34"/>
      <c r="DA411" s="34"/>
      <c r="DB411" s="34"/>
      <c r="DC411" s="34"/>
      <c r="DD411" s="34"/>
      <c r="DE411" s="34"/>
      <c r="DF411" s="34"/>
      <c r="DG411" s="34"/>
      <c r="DH411" s="34"/>
      <c r="DI411" s="34"/>
      <c r="DJ411" s="34"/>
      <c r="DK411" s="34"/>
      <c r="DL411" s="34"/>
      <c r="DM411" s="34"/>
      <c r="DN411" s="34"/>
      <c r="DO411" s="34"/>
      <c r="DP411" s="34"/>
      <c r="DQ411" s="34"/>
      <c r="DR411" s="34"/>
      <c r="DS411" s="34"/>
      <c r="DT411" s="34"/>
      <c r="DU411" s="34"/>
      <c r="DV411" s="34"/>
      <c r="DW411" s="34"/>
      <c r="DX411" s="34"/>
      <c r="DY411" s="34"/>
      <c r="DZ411" s="34"/>
      <c r="EA411" s="34"/>
      <c r="EB411" s="34"/>
      <c r="EC411" s="34"/>
      <c r="ED411" s="34"/>
      <c r="EE411" s="34"/>
      <c r="EF411" s="34"/>
      <c r="EG411" s="34"/>
      <c r="EH411" s="34"/>
      <c r="EI411" s="34"/>
      <c r="EJ411" s="34"/>
      <c r="EK411" s="34"/>
      <c r="EL411" s="34"/>
      <c r="EM411" s="34"/>
      <c r="EN411" s="34"/>
      <c r="EO411" s="34"/>
      <c r="EP411" s="34"/>
      <c r="EQ411" s="34"/>
      <c r="ER411" s="34"/>
      <c r="ES411" s="34"/>
      <c r="ET411" s="34"/>
      <c r="EU411" s="34"/>
      <c r="EV411" s="34"/>
      <c r="EW411" s="34"/>
      <c r="EX411" s="34"/>
      <c r="EY411" s="34"/>
      <c r="EZ411" s="34"/>
      <c r="FA411" s="34"/>
      <c r="FB411" s="34"/>
      <c r="FC411" s="34"/>
      <c r="FD411" s="34"/>
      <c r="FE411" s="34"/>
      <c r="FF411" s="34"/>
      <c r="FG411" s="34"/>
      <c r="FH411" s="34"/>
      <c r="FI411" s="34"/>
      <c r="FJ411" s="34"/>
      <c r="FK411" s="34"/>
      <c r="FL411" s="34"/>
      <c r="FM411" s="34"/>
      <c r="FN411" s="34"/>
      <c r="FO411" s="34"/>
      <c r="FP411" s="34"/>
      <c r="FQ411" s="34"/>
      <c r="FR411" s="34"/>
      <c r="FS411" s="34"/>
      <c r="FT411" s="34"/>
      <c r="FU411" s="34"/>
    </row>
    <row r="412" spans="1:177" s="36" customFormat="1">
      <c r="A412" s="254"/>
      <c r="B412" s="81" t="s">
        <v>18</v>
      </c>
      <c r="C412" s="82"/>
      <c r="D412" s="83">
        <v>2</v>
      </c>
      <c r="E412" s="84">
        <v>2</v>
      </c>
      <c r="F412" s="83"/>
      <c r="G412" s="146"/>
      <c r="H412" s="83"/>
      <c r="I412" s="137"/>
      <c r="J412" s="225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76"/>
      <c r="CB412" s="76"/>
      <c r="CC412" s="76"/>
      <c r="CD412" s="76"/>
      <c r="CE412" s="76"/>
      <c r="CF412" s="76"/>
      <c r="CG412" s="76"/>
      <c r="CH412" s="76"/>
      <c r="CI412" s="76"/>
      <c r="CJ412" s="76"/>
      <c r="CK412" s="76"/>
      <c r="CL412" s="76"/>
      <c r="CM412" s="76"/>
      <c r="CN412" s="76"/>
      <c r="CO412" s="76"/>
      <c r="CP412" s="76"/>
      <c r="CQ412" s="34"/>
      <c r="CR412" s="34"/>
      <c r="CS412" s="34"/>
      <c r="CT412" s="34"/>
      <c r="CU412" s="34"/>
      <c r="CV412" s="34"/>
      <c r="CW412" s="34"/>
      <c r="CX412" s="34"/>
      <c r="CY412" s="34"/>
      <c r="CZ412" s="34"/>
      <c r="DA412" s="34"/>
      <c r="DB412" s="34"/>
      <c r="DC412" s="34"/>
      <c r="DD412" s="34"/>
      <c r="DE412" s="34"/>
      <c r="DF412" s="34"/>
      <c r="DG412" s="34"/>
      <c r="DH412" s="34"/>
      <c r="DI412" s="34"/>
      <c r="DJ412" s="34"/>
      <c r="DK412" s="34"/>
      <c r="DL412" s="34"/>
      <c r="DM412" s="34"/>
      <c r="DN412" s="34"/>
      <c r="DO412" s="34"/>
      <c r="DP412" s="34"/>
      <c r="DQ412" s="34"/>
      <c r="DR412" s="34"/>
      <c r="DS412" s="34"/>
      <c r="DT412" s="34"/>
      <c r="DU412" s="34"/>
      <c r="DV412" s="34"/>
      <c r="DW412" s="34"/>
      <c r="DX412" s="34"/>
      <c r="DY412" s="34"/>
      <c r="DZ412" s="34"/>
      <c r="EA412" s="34"/>
      <c r="EB412" s="34"/>
      <c r="EC412" s="34"/>
      <c r="ED412" s="34"/>
      <c r="EE412" s="34"/>
      <c r="EF412" s="34"/>
      <c r="EG412" s="34"/>
      <c r="EH412" s="34"/>
      <c r="EI412" s="34"/>
      <c r="EJ412" s="34"/>
      <c r="EK412" s="34"/>
      <c r="EL412" s="34"/>
      <c r="EM412" s="34"/>
      <c r="EN412" s="34"/>
      <c r="EO412" s="34"/>
      <c r="EP412" s="34"/>
      <c r="EQ412" s="34"/>
      <c r="ER412" s="34"/>
      <c r="ES412" s="34"/>
      <c r="ET412" s="34"/>
      <c r="EU412" s="34"/>
      <c r="EV412" s="34"/>
      <c r="EW412" s="34"/>
      <c r="EX412" s="34"/>
      <c r="EY412" s="34"/>
      <c r="EZ412" s="34"/>
      <c r="FA412" s="34"/>
      <c r="FB412" s="34"/>
      <c r="FC412" s="34"/>
      <c r="FD412" s="34"/>
      <c r="FE412" s="34"/>
      <c r="FF412" s="34"/>
      <c r="FG412" s="34"/>
      <c r="FH412" s="34"/>
      <c r="FI412" s="34"/>
      <c r="FJ412" s="34"/>
      <c r="FK412" s="34"/>
      <c r="FL412" s="34"/>
      <c r="FM412" s="34"/>
      <c r="FN412" s="34"/>
      <c r="FO412" s="34"/>
      <c r="FP412" s="34"/>
      <c r="FQ412" s="34"/>
      <c r="FR412" s="34"/>
      <c r="FS412" s="34"/>
      <c r="FT412" s="34"/>
      <c r="FU412" s="34"/>
    </row>
    <row r="413" spans="1:177" s="36" customFormat="1">
      <c r="A413" s="254"/>
      <c r="B413" s="81" t="s">
        <v>43</v>
      </c>
      <c r="C413" s="82"/>
      <c r="D413" s="83">
        <v>1</v>
      </c>
      <c r="E413" s="84">
        <v>1</v>
      </c>
      <c r="F413" s="83"/>
      <c r="G413" s="146"/>
      <c r="H413" s="83"/>
      <c r="I413" s="137"/>
      <c r="J413" s="225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76"/>
      <c r="CB413" s="76"/>
      <c r="CC413" s="76"/>
      <c r="CD413" s="76"/>
      <c r="CE413" s="76"/>
      <c r="CF413" s="76"/>
      <c r="CG413" s="76"/>
      <c r="CH413" s="76"/>
      <c r="CI413" s="76"/>
      <c r="CJ413" s="76"/>
      <c r="CK413" s="76"/>
      <c r="CL413" s="76"/>
      <c r="CM413" s="76"/>
      <c r="CN413" s="76"/>
      <c r="CO413" s="76"/>
      <c r="CP413" s="76"/>
      <c r="CQ413" s="34"/>
      <c r="CR413" s="34"/>
      <c r="CS413" s="34"/>
      <c r="CT413" s="34"/>
      <c r="CU413" s="34"/>
      <c r="CV413" s="34"/>
      <c r="CW413" s="34"/>
      <c r="CX413" s="34"/>
      <c r="CY413" s="34"/>
      <c r="CZ413" s="34"/>
      <c r="DA413" s="34"/>
      <c r="DB413" s="34"/>
      <c r="DC413" s="34"/>
      <c r="DD413" s="34"/>
      <c r="DE413" s="34"/>
      <c r="DF413" s="34"/>
      <c r="DG413" s="34"/>
      <c r="DH413" s="34"/>
      <c r="DI413" s="34"/>
      <c r="DJ413" s="34"/>
      <c r="DK413" s="34"/>
      <c r="DL413" s="34"/>
      <c r="DM413" s="34"/>
      <c r="DN413" s="34"/>
      <c r="DO413" s="34"/>
      <c r="DP413" s="34"/>
      <c r="DQ413" s="34"/>
      <c r="DR413" s="34"/>
      <c r="DS413" s="34"/>
      <c r="DT413" s="34"/>
      <c r="DU413" s="34"/>
      <c r="DV413" s="34"/>
      <c r="DW413" s="34"/>
      <c r="DX413" s="34"/>
      <c r="DY413" s="34"/>
      <c r="DZ413" s="34"/>
      <c r="EA413" s="34"/>
      <c r="EB413" s="34"/>
      <c r="EC413" s="34"/>
      <c r="ED413" s="34"/>
      <c r="EE413" s="34"/>
      <c r="EF413" s="34"/>
      <c r="EG413" s="34"/>
      <c r="EH413" s="34"/>
      <c r="EI413" s="34"/>
      <c r="EJ413" s="34"/>
      <c r="EK413" s="34"/>
      <c r="EL413" s="34"/>
      <c r="EM413" s="34"/>
      <c r="EN413" s="34"/>
      <c r="EO413" s="34"/>
      <c r="EP413" s="34"/>
      <c r="EQ413" s="34"/>
      <c r="ER413" s="34"/>
      <c r="ES413" s="34"/>
      <c r="ET413" s="34"/>
      <c r="EU413" s="34"/>
      <c r="EV413" s="34"/>
      <c r="EW413" s="34"/>
      <c r="EX413" s="34"/>
      <c r="EY413" s="34"/>
      <c r="EZ413" s="34"/>
      <c r="FA413" s="34"/>
      <c r="FB413" s="34"/>
      <c r="FC413" s="34"/>
      <c r="FD413" s="34"/>
      <c r="FE413" s="34"/>
      <c r="FF413" s="34"/>
      <c r="FG413" s="34"/>
      <c r="FH413" s="34"/>
      <c r="FI413" s="34"/>
      <c r="FJ413" s="34"/>
      <c r="FK413" s="34"/>
      <c r="FL413" s="34"/>
      <c r="FM413" s="34"/>
      <c r="FN413" s="34"/>
      <c r="FO413" s="34"/>
      <c r="FP413" s="34"/>
      <c r="FQ413" s="34"/>
      <c r="FR413" s="34"/>
      <c r="FS413" s="34"/>
      <c r="FT413" s="34"/>
      <c r="FU413" s="34"/>
    </row>
    <row r="414" spans="1:177" s="36" customFormat="1">
      <c r="A414" s="254"/>
      <c r="B414" s="81" t="s">
        <v>34</v>
      </c>
      <c r="C414" s="82"/>
      <c r="D414" s="83">
        <v>0.2</v>
      </c>
      <c r="E414" s="84">
        <v>0.2</v>
      </c>
      <c r="F414" s="83"/>
      <c r="G414" s="146"/>
      <c r="H414" s="83"/>
      <c r="I414" s="137"/>
      <c r="J414" s="225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76"/>
      <c r="CB414" s="76"/>
      <c r="CC414" s="76"/>
      <c r="CD414" s="76"/>
      <c r="CE414" s="76"/>
      <c r="CF414" s="76"/>
      <c r="CG414" s="76"/>
      <c r="CH414" s="76"/>
      <c r="CI414" s="76"/>
      <c r="CJ414" s="76"/>
      <c r="CK414" s="76"/>
      <c r="CL414" s="76"/>
      <c r="CM414" s="76"/>
      <c r="CN414" s="76"/>
      <c r="CO414" s="76"/>
      <c r="CP414" s="76"/>
      <c r="CQ414" s="34"/>
      <c r="CR414" s="34"/>
      <c r="CS414" s="34"/>
      <c r="CT414" s="34"/>
      <c r="CU414" s="34"/>
      <c r="CV414" s="34"/>
      <c r="CW414" s="34"/>
      <c r="CX414" s="34"/>
      <c r="CY414" s="34"/>
      <c r="CZ414" s="34"/>
      <c r="DA414" s="34"/>
      <c r="DB414" s="34"/>
      <c r="DC414" s="34"/>
      <c r="DD414" s="34"/>
      <c r="DE414" s="34"/>
      <c r="DF414" s="34"/>
      <c r="DG414" s="34"/>
      <c r="DH414" s="34"/>
      <c r="DI414" s="34"/>
      <c r="DJ414" s="34"/>
      <c r="DK414" s="34"/>
      <c r="DL414" s="34"/>
      <c r="DM414" s="34"/>
      <c r="DN414" s="34"/>
      <c r="DO414" s="34"/>
      <c r="DP414" s="34"/>
      <c r="DQ414" s="34"/>
      <c r="DR414" s="34"/>
      <c r="DS414" s="34"/>
      <c r="DT414" s="34"/>
      <c r="DU414" s="34"/>
      <c r="DV414" s="34"/>
      <c r="DW414" s="34"/>
      <c r="DX414" s="34"/>
      <c r="DY414" s="34"/>
      <c r="DZ414" s="34"/>
      <c r="EA414" s="34"/>
      <c r="EB414" s="34"/>
      <c r="EC414" s="34"/>
      <c r="ED414" s="34"/>
      <c r="EE414" s="34"/>
      <c r="EF414" s="34"/>
      <c r="EG414" s="34"/>
      <c r="EH414" s="34"/>
      <c r="EI414" s="34"/>
      <c r="EJ414" s="34"/>
      <c r="EK414" s="34"/>
      <c r="EL414" s="34"/>
      <c r="EM414" s="34"/>
      <c r="EN414" s="34"/>
      <c r="EO414" s="34"/>
      <c r="EP414" s="34"/>
      <c r="EQ414" s="34"/>
      <c r="ER414" s="34"/>
      <c r="ES414" s="34"/>
      <c r="ET414" s="34"/>
      <c r="EU414" s="34"/>
      <c r="EV414" s="34"/>
      <c r="EW414" s="34"/>
      <c r="EX414" s="34"/>
      <c r="EY414" s="34"/>
      <c r="EZ414" s="34"/>
      <c r="FA414" s="34"/>
      <c r="FB414" s="34"/>
      <c r="FC414" s="34"/>
      <c r="FD414" s="34"/>
      <c r="FE414" s="34"/>
      <c r="FF414" s="34"/>
      <c r="FG414" s="34"/>
      <c r="FH414" s="34"/>
      <c r="FI414" s="34"/>
      <c r="FJ414" s="34"/>
      <c r="FK414" s="34"/>
      <c r="FL414" s="34"/>
      <c r="FM414" s="34"/>
      <c r="FN414" s="34"/>
      <c r="FO414" s="34"/>
      <c r="FP414" s="34"/>
      <c r="FQ414" s="34"/>
      <c r="FR414" s="34"/>
      <c r="FS414" s="34"/>
      <c r="FT414" s="34"/>
      <c r="FU414" s="34"/>
    </row>
    <row r="415" spans="1:177" s="36" customFormat="1">
      <c r="A415" s="254"/>
      <c r="B415" s="81" t="s">
        <v>39</v>
      </c>
      <c r="C415" s="82"/>
      <c r="D415" s="83">
        <v>0.3</v>
      </c>
      <c r="E415" s="84">
        <v>0.3</v>
      </c>
      <c r="F415" s="83"/>
      <c r="G415" s="120"/>
      <c r="H415" s="83"/>
      <c r="I415" s="83"/>
      <c r="J415" s="225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76"/>
      <c r="CB415" s="76"/>
      <c r="CC415" s="76"/>
      <c r="CD415" s="76"/>
      <c r="CE415" s="76"/>
      <c r="CF415" s="76"/>
      <c r="CG415" s="76"/>
      <c r="CH415" s="76"/>
      <c r="CI415" s="76"/>
      <c r="CJ415" s="76"/>
      <c r="CK415" s="76"/>
      <c r="CL415" s="76"/>
      <c r="CM415" s="76"/>
      <c r="CN415" s="76"/>
      <c r="CO415" s="76"/>
      <c r="CP415" s="76"/>
      <c r="CQ415" s="34"/>
      <c r="CR415" s="34"/>
      <c r="CS415" s="34"/>
      <c r="CT415" s="34"/>
      <c r="CU415" s="34"/>
      <c r="CV415" s="34"/>
      <c r="CW415" s="34"/>
      <c r="CX415" s="34"/>
      <c r="CY415" s="34"/>
      <c r="CZ415" s="34"/>
      <c r="DA415" s="34"/>
      <c r="DB415" s="34"/>
      <c r="DC415" s="34"/>
      <c r="DD415" s="34"/>
      <c r="DE415" s="34"/>
      <c r="DF415" s="34"/>
      <c r="DG415" s="34"/>
      <c r="DH415" s="34"/>
      <c r="DI415" s="34"/>
      <c r="DJ415" s="34"/>
      <c r="DK415" s="34"/>
      <c r="DL415" s="34"/>
      <c r="DM415" s="34"/>
      <c r="DN415" s="34"/>
      <c r="DO415" s="34"/>
      <c r="DP415" s="34"/>
      <c r="DQ415" s="34"/>
      <c r="DR415" s="34"/>
      <c r="DS415" s="34"/>
      <c r="DT415" s="34"/>
      <c r="DU415" s="34"/>
      <c r="DV415" s="34"/>
      <c r="DW415" s="34"/>
      <c r="DX415" s="34"/>
      <c r="DY415" s="34"/>
      <c r="DZ415" s="34"/>
      <c r="EA415" s="34"/>
      <c r="EB415" s="34"/>
      <c r="EC415" s="34"/>
      <c r="ED415" s="34"/>
      <c r="EE415" s="34"/>
      <c r="EF415" s="34"/>
      <c r="EG415" s="34"/>
      <c r="EH415" s="34"/>
      <c r="EI415" s="34"/>
      <c r="EJ415" s="34"/>
      <c r="EK415" s="34"/>
      <c r="EL415" s="34"/>
      <c r="EM415" s="34"/>
      <c r="EN415" s="34"/>
      <c r="EO415" s="34"/>
      <c r="EP415" s="34"/>
      <c r="EQ415" s="34"/>
      <c r="ER415" s="34"/>
      <c r="ES415" s="34"/>
      <c r="ET415" s="34"/>
      <c r="EU415" s="34"/>
      <c r="EV415" s="34"/>
      <c r="EW415" s="34"/>
      <c r="EX415" s="34"/>
      <c r="EY415" s="34"/>
      <c r="EZ415" s="34"/>
      <c r="FA415" s="34"/>
      <c r="FB415" s="34"/>
      <c r="FC415" s="34"/>
      <c r="FD415" s="34"/>
      <c r="FE415" s="34"/>
      <c r="FF415" s="34"/>
      <c r="FG415" s="34"/>
      <c r="FH415" s="34"/>
      <c r="FI415" s="34"/>
      <c r="FJ415" s="34"/>
      <c r="FK415" s="34"/>
      <c r="FL415" s="34"/>
      <c r="FM415" s="34"/>
      <c r="FN415" s="34"/>
      <c r="FO415" s="34"/>
      <c r="FP415" s="34"/>
      <c r="FQ415" s="34"/>
      <c r="FR415" s="34"/>
      <c r="FS415" s="34"/>
      <c r="FT415" s="34"/>
      <c r="FU415" s="34"/>
    </row>
    <row r="416" spans="1:177" s="26" customFormat="1">
      <c r="A416" s="254" t="s">
        <v>74</v>
      </c>
      <c r="B416" s="81"/>
      <c r="C416" s="147" t="s">
        <v>316</v>
      </c>
      <c r="D416" s="112"/>
      <c r="E416" s="111"/>
      <c r="F416" s="137">
        <v>0.09</v>
      </c>
      <c r="G416" s="84">
        <v>0.01</v>
      </c>
      <c r="H416" s="83">
        <v>8.5</v>
      </c>
      <c r="I416" s="137">
        <v>34.5</v>
      </c>
      <c r="J416" s="224" t="s">
        <v>163</v>
      </c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1"/>
      <c r="CG416" s="71"/>
      <c r="CH416" s="71"/>
      <c r="CI416" s="71"/>
      <c r="CJ416" s="71"/>
      <c r="CK416" s="71"/>
      <c r="CL416" s="71"/>
      <c r="CM416" s="71"/>
      <c r="CN416" s="71"/>
      <c r="CO416" s="71"/>
      <c r="CP416" s="71"/>
    </row>
    <row r="417" spans="1:177" s="26" customFormat="1">
      <c r="A417" s="254"/>
      <c r="B417" s="81" t="s">
        <v>59</v>
      </c>
      <c r="C417" s="147"/>
      <c r="D417" s="87">
        <v>0.3</v>
      </c>
      <c r="E417" s="82">
        <v>0.3</v>
      </c>
      <c r="F417" s="137"/>
      <c r="G417" s="84"/>
      <c r="H417" s="83"/>
      <c r="I417" s="137"/>
      <c r="J417" s="224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1"/>
      <c r="CG417" s="71"/>
      <c r="CH417" s="71"/>
      <c r="CI417" s="71"/>
      <c r="CJ417" s="71"/>
      <c r="CK417" s="71"/>
      <c r="CL417" s="71"/>
      <c r="CM417" s="71"/>
      <c r="CN417" s="71"/>
      <c r="CO417" s="71"/>
      <c r="CP417" s="71"/>
    </row>
    <row r="418" spans="1:177" s="26" customFormat="1">
      <c r="A418" s="254"/>
      <c r="B418" s="81" t="s">
        <v>18</v>
      </c>
      <c r="C418" s="147"/>
      <c r="D418" s="87">
        <v>4</v>
      </c>
      <c r="E418" s="82">
        <v>4</v>
      </c>
      <c r="F418" s="137"/>
      <c r="G418" s="84"/>
      <c r="H418" s="137"/>
      <c r="I418" s="137"/>
      <c r="J418" s="224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1"/>
      <c r="CG418" s="71"/>
      <c r="CH418" s="71"/>
      <c r="CI418" s="71"/>
      <c r="CJ418" s="71"/>
      <c r="CK418" s="71"/>
      <c r="CL418" s="71"/>
      <c r="CM418" s="71"/>
      <c r="CN418" s="71"/>
      <c r="CO418" s="71"/>
      <c r="CP418" s="71"/>
    </row>
    <row r="419" spans="1:177" s="26" customFormat="1">
      <c r="A419" s="254"/>
      <c r="B419" s="81" t="s">
        <v>75</v>
      </c>
      <c r="C419" s="147"/>
      <c r="D419" s="198">
        <v>4.0999999999999996</v>
      </c>
      <c r="E419" s="82">
        <v>4</v>
      </c>
      <c r="F419" s="84"/>
      <c r="G419" s="83"/>
      <c r="H419" s="84"/>
      <c r="I419" s="83"/>
      <c r="J419" s="224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/>
      <c r="BS419" s="71"/>
      <c r="BT419" s="71"/>
      <c r="BU419" s="71"/>
      <c r="BV419" s="71"/>
      <c r="BW419" s="71"/>
      <c r="BX419" s="71"/>
      <c r="BY419" s="71"/>
      <c r="BZ419" s="71"/>
      <c r="CA419" s="71"/>
      <c r="CB419" s="71"/>
      <c r="CC419" s="71"/>
      <c r="CD419" s="71"/>
      <c r="CE419" s="71"/>
      <c r="CF419" s="71"/>
      <c r="CG419" s="71"/>
      <c r="CH419" s="71"/>
      <c r="CI419" s="71"/>
      <c r="CJ419" s="71"/>
      <c r="CK419" s="71"/>
      <c r="CL419" s="71"/>
      <c r="CM419" s="71"/>
      <c r="CN419" s="71"/>
      <c r="CO419" s="71"/>
      <c r="CP419" s="71"/>
    </row>
    <row r="420" spans="1:177" s="26" customFormat="1">
      <c r="A420" s="254"/>
      <c r="B420" s="81" t="s">
        <v>17</v>
      </c>
      <c r="C420" s="147"/>
      <c r="D420" s="111">
        <v>150</v>
      </c>
      <c r="E420" s="111">
        <v>150</v>
      </c>
      <c r="F420" s="84"/>
      <c r="G420" s="83"/>
      <c r="H420" s="84"/>
      <c r="I420" s="83"/>
      <c r="J420" s="224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1"/>
      <c r="CD420" s="71"/>
      <c r="CE420" s="71"/>
      <c r="CF420" s="71"/>
      <c r="CG420" s="71"/>
      <c r="CH420" s="71"/>
      <c r="CI420" s="71"/>
      <c r="CJ420" s="71"/>
      <c r="CK420" s="71"/>
      <c r="CL420" s="71"/>
      <c r="CM420" s="71"/>
      <c r="CN420" s="71"/>
      <c r="CO420" s="71"/>
      <c r="CP420" s="71"/>
    </row>
    <row r="421" spans="1:177" s="35" customFormat="1" ht="15.75" thickBot="1">
      <c r="A421" s="254" t="s">
        <v>38</v>
      </c>
      <c r="B421" s="81"/>
      <c r="C421" s="82">
        <v>20</v>
      </c>
      <c r="D421" s="198">
        <v>20</v>
      </c>
      <c r="E421" s="82">
        <v>20</v>
      </c>
      <c r="F421" s="111">
        <v>1.6</v>
      </c>
      <c r="G421" s="112">
        <v>0.2</v>
      </c>
      <c r="H421" s="195">
        <v>9.8000000000000007</v>
      </c>
      <c r="I421" s="256">
        <v>47</v>
      </c>
      <c r="J421" s="224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  <c r="AA421" s="72"/>
      <c r="AB421" s="72"/>
      <c r="AC421" s="72"/>
      <c r="AD421" s="72"/>
      <c r="AE421" s="72"/>
      <c r="AF421" s="72"/>
      <c r="AG421" s="72"/>
      <c r="AH421" s="72"/>
      <c r="AI421" s="72"/>
      <c r="AJ421" s="72"/>
      <c r="AK421" s="72"/>
      <c r="AL421" s="72"/>
      <c r="AM421" s="72"/>
      <c r="AN421" s="72"/>
      <c r="AO421" s="72"/>
      <c r="AP421" s="72"/>
      <c r="AQ421" s="72"/>
      <c r="AR421" s="72"/>
      <c r="AS421" s="72"/>
      <c r="AT421" s="72"/>
      <c r="AU421" s="72"/>
      <c r="AV421" s="72"/>
      <c r="AW421" s="72"/>
      <c r="AX421" s="72"/>
      <c r="AY421" s="72"/>
      <c r="AZ421" s="72"/>
      <c r="BA421" s="72"/>
      <c r="BB421" s="72"/>
      <c r="BC421" s="72"/>
      <c r="BD421" s="72"/>
      <c r="BE421" s="72"/>
      <c r="BF421" s="72"/>
      <c r="BG421" s="72"/>
      <c r="BH421" s="72"/>
      <c r="BI421" s="72"/>
      <c r="BJ421" s="72"/>
      <c r="BK421" s="72"/>
      <c r="BL421" s="72"/>
      <c r="BM421" s="72"/>
      <c r="BN421" s="72"/>
      <c r="BO421" s="72"/>
      <c r="BP421" s="72"/>
      <c r="BQ421" s="72"/>
      <c r="BR421" s="72"/>
      <c r="BS421" s="72"/>
      <c r="BT421" s="72"/>
      <c r="BU421" s="72"/>
      <c r="BV421" s="72"/>
      <c r="BW421" s="72"/>
      <c r="BX421" s="72"/>
      <c r="BY421" s="72"/>
      <c r="BZ421" s="72"/>
      <c r="CA421" s="72"/>
      <c r="CB421" s="72"/>
      <c r="CC421" s="72"/>
      <c r="CD421" s="72"/>
      <c r="CE421" s="72"/>
      <c r="CF421" s="72"/>
      <c r="CG421" s="72"/>
      <c r="CH421" s="72"/>
      <c r="CI421" s="72"/>
      <c r="CJ421" s="72"/>
      <c r="CK421" s="72"/>
      <c r="CL421" s="72"/>
      <c r="CM421" s="72"/>
      <c r="CN421" s="72"/>
      <c r="CO421" s="72"/>
      <c r="CP421" s="72"/>
      <c r="CQ421" s="27"/>
      <c r="CR421" s="27"/>
      <c r="CS421" s="27"/>
      <c r="CT421" s="27"/>
      <c r="CU421" s="27"/>
      <c r="CV421" s="27"/>
      <c r="CW421" s="27"/>
      <c r="CX421" s="27"/>
      <c r="CY421" s="27"/>
      <c r="CZ421" s="27"/>
      <c r="DA421" s="27"/>
      <c r="DB421" s="27"/>
      <c r="DC421" s="27"/>
      <c r="DD421" s="27"/>
      <c r="DE421" s="27"/>
      <c r="DF421" s="27"/>
      <c r="DG421" s="27"/>
      <c r="DH421" s="27"/>
      <c r="DI421" s="27"/>
      <c r="DJ421" s="27"/>
      <c r="DK421" s="27"/>
      <c r="DL421" s="27"/>
      <c r="DM421" s="27"/>
      <c r="DN421" s="27"/>
      <c r="DO421" s="27"/>
      <c r="DP421" s="27"/>
      <c r="DQ421" s="27"/>
      <c r="DR421" s="27"/>
      <c r="DS421" s="27"/>
      <c r="DT421" s="27"/>
      <c r="DU421" s="27"/>
      <c r="DV421" s="27"/>
      <c r="DW421" s="27"/>
      <c r="DX421" s="27"/>
      <c r="DY421" s="27"/>
      <c r="DZ421" s="27"/>
      <c r="EA421" s="27"/>
      <c r="EB421" s="27"/>
      <c r="EC421" s="27"/>
      <c r="ED421" s="27"/>
      <c r="EE421" s="27"/>
      <c r="EF421" s="27"/>
      <c r="EG421" s="27"/>
      <c r="EH421" s="27"/>
      <c r="EI421" s="27"/>
      <c r="EJ421" s="27"/>
      <c r="EK421" s="27"/>
      <c r="EL421" s="27"/>
      <c r="EM421" s="27"/>
      <c r="EN421" s="27"/>
      <c r="EO421" s="27"/>
      <c r="EP421" s="27"/>
      <c r="EQ421" s="27"/>
      <c r="ER421" s="27"/>
      <c r="ES421" s="27"/>
      <c r="ET421" s="27"/>
      <c r="EU421" s="27"/>
      <c r="EV421" s="27"/>
      <c r="EW421" s="27"/>
      <c r="EX421" s="27"/>
      <c r="EY421" s="27"/>
      <c r="EZ421" s="27"/>
      <c r="FA421" s="27"/>
      <c r="FB421" s="27"/>
      <c r="FC421" s="27"/>
      <c r="FD421" s="27"/>
      <c r="FE421" s="27"/>
      <c r="FF421" s="27"/>
      <c r="FG421" s="27"/>
      <c r="FH421" s="27"/>
      <c r="FI421" s="27"/>
      <c r="FJ421" s="27"/>
      <c r="FK421" s="27"/>
      <c r="FL421" s="27"/>
      <c r="FM421" s="27"/>
      <c r="FN421" s="27"/>
      <c r="FO421" s="27"/>
      <c r="FP421" s="27"/>
      <c r="FQ421" s="27"/>
      <c r="FR421" s="27"/>
      <c r="FS421" s="27"/>
      <c r="FT421" s="27"/>
      <c r="FU421" s="27"/>
    </row>
    <row r="422" spans="1:177" s="35" customFormat="1" ht="15.75" thickBot="1">
      <c r="A422" s="257" t="s">
        <v>26</v>
      </c>
      <c r="B422" s="175"/>
      <c r="C422" s="176">
        <v>398</v>
      </c>
      <c r="D422" s="199"/>
      <c r="E422" s="222"/>
      <c r="F422" s="178">
        <f>SUM(F402:F421)</f>
        <v>15.049999999999999</v>
      </c>
      <c r="G422" s="178">
        <f>SUM(G402:G421)</f>
        <v>14.209999999999999</v>
      </c>
      <c r="H422" s="178">
        <f>SUM(H402:H421)</f>
        <v>58.400000000000006</v>
      </c>
      <c r="I422" s="178">
        <f>SUM(I402:I421)</f>
        <v>416.3</v>
      </c>
      <c r="J422" s="25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  <c r="AA422" s="72"/>
      <c r="AB422" s="72"/>
      <c r="AC422" s="72"/>
      <c r="AD422" s="72"/>
      <c r="AE422" s="72"/>
      <c r="AF422" s="72"/>
      <c r="AG422" s="72"/>
      <c r="AH422" s="72"/>
      <c r="AI422" s="72"/>
      <c r="AJ422" s="72"/>
      <c r="AK422" s="72"/>
      <c r="AL422" s="72"/>
      <c r="AM422" s="72"/>
      <c r="AN422" s="72"/>
      <c r="AO422" s="72"/>
      <c r="AP422" s="72"/>
      <c r="AQ422" s="72"/>
      <c r="AR422" s="72"/>
      <c r="AS422" s="72"/>
      <c r="AT422" s="72"/>
      <c r="AU422" s="72"/>
      <c r="AV422" s="72"/>
      <c r="AW422" s="72"/>
      <c r="AX422" s="72"/>
      <c r="AY422" s="72"/>
      <c r="AZ422" s="72"/>
      <c r="BA422" s="72"/>
      <c r="BB422" s="72"/>
      <c r="BC422" s="72"/>
      <c r="BD422" s="72"/>
      <c r="BE422" s="72"/>
      <c r="BF422" s="72"/>
      <c r="BG422" s="72"/>
      <c r="BH422" s="72"/>
      <c r="BI422" s="72"/>
      <c r="BJ422" s="72"/>
      <c r="BK422" s="72"/>
      <c r="BL422" s="72"/>
      <c r="BM422" s="72"/>
      <c r="BN422" s="72"/>
      <c r="BO422" s="72"/>
      <c r="BP422" s="72"/>
      <c r="BQ422" s="72"/>
      <c r="BR422" s="72"/>
      <c r="BS422" s="72"/>
      <c r="BT422" s="72"/>
      <c r="BU422" s="72"/>
      <c r="BV422" s="72"/>
      <c r="BW422" s="72"/>
      <c r="BX422" s="72"/>
      <c r="BY422" s="72"/>
      <c r="BZ422" s="72"/>
      <c r="CA422" s="72"/>
      <c r="CB422" s="72"/>
      <c r="CC422" s="72"/>
      <c r="CD422" s="72"/>
      <c r="CE422" s="72"/>
      <c r="CF422" s="72"/>
      <c r="CG422" s="72"/>
      <c r="CH422" s="72"/>
      <c r="CI422" s="72"/>
      <c r="CJ422" s="72"/>
      <c r="CK422" s="72"/>
      <c r="CL422" s="72"/>
      <c r="CM422" s="72"/>
      <c r="CN422" s="72"/>
      <c r="CO422" s="72"/>
      <c r="CP422" s="72"/>
      <c r="CQ422" s="27"/>
      <c r="CR422" s="27"/>
      <c r="CS422" s="27"/>
      <c r="CT422" s="27"/>
      <c r="CU422" s="27"/>
      <c r="CV422" s="27"/>
      <c r="CW422" s="27"/>
      <c r="CX422" s="27"/>
      <c r="CY422" s="27"/>
      <c r="CZ422" s="27"/>
      <c r="DA422" s="27"/>
      <c r="DB422" s="27"/>
      <c r="DC422" s="27"/>
      <c r="DD422" s="27"/>
      <c r="DE422" s="27"/>
      <c r="DF422" s="27"/>
      <c r="DG422" s="27"/>
      <c r="DH422" s="27"/>
      <c r="DI422" s="27"/>
      <c r="DJ422" s="27"/>
      <c r="DK422" s="27"/>
      <c r="DL422" s="27"/>
      <c r="DM422" s="27"/>
      <c r="DN422" s="27"/>
      <c r="DO422" s="27"/>
      <c r="DP422" s="27"/>
      <c r="DQ422" s="27"/>
      <c r="DR422" s="27"/>
      <c r="DS422" s="27"/>
      <c r="DT422" s="27"/>
      <c r="DU422" s="27"/>
      <c r="DV422" s="27"/>
      <c r="DW422" s="27"/>
      <c r="DX422" s="27"/>
      <c r="DY422" s="27"/>
      <c r="DZ422" s="27"/>
      <c r="EA422" s="27"/>
      <c r="EB422" s="27"/>
      <c r="EC422" s="27"/>
      <c r="ED422" s="27"/>
      <c r="EE422" s="27"/>
      <c r="EF422" s="27"/>
      <c r="EG422" s="27"/>
      <c r="EH422" s="27"/>
      <c r="EI422" s="27"/>
      <c r="EJ422" s="27"/>
      <c r="EK422" s="27"/>
      <c r="EL422" s="27"/>
      <c r="EM422" s="27"/>
      <c r="EN422" s="27"/>
      <c r="EO422" s="27"/>
      <c r="EP422" s="27"/>
      <c r="EQ422" s="27"/>
      <c r="ER422" s="27"/>
      <c r="ES422" s="27"/>
      <c r="ET422" s="27"/>
      <c r="EU422" s="27"/>
      <c r="EV422" s="27"/>
      <c r="EW422" s="27"/>
      <c r="EX422" s="27"/>
      <c r="EY422" s="27"/>
      <c r="EZ422" s="27"/>
      <c r="FA422" s="27"/>
      <c r="FB422" s="27"/>
      <c r="FC422" s="27"/>
      <c r="FD422" s="27"/>
      <c r="FE422" s="27"/>
      <c r="FF422" s="27"/>
      <c r="FG422" s="27"/>
      <c r="FH422" s="27"/>
      <c r="FI422" s="27"/>
      <c r="FJ422" s="27"/>
      <c r="FK422" s="27"/>
      <c r="FL422" s="27"/>
      <c r="FM422" s="27"/>
      <c r="FN422" s="27"/>
      <c r="FO422" s="27"/>
      <c r="FP422" s="27"/>
      <c r="FQ422" s="27"/>
      <c r="FR422" s="27"/>
      <c r="FS422" s="27"/>
      <c r="FT422" s="27"/>
      <c r="FU422" s="27"/>
    </row>
    <row r="423" spans="1:177" s="35" customFormat="1" ht="15.75" thickBot="1">
      <c r="A423" s="257" t="s">
        <v>60</v>
      </c>
      <c r="B423" s="175"/>
      <c r="C423" s="176">
        <f>C366+C369+C400+C422</f>
        <v>1371</v>
      </c>
      <c r="D423" s="223"/>
      <c r="E423" s="176"/>
      <c r="F423" s="203">
        <f>F366+F369+F400+F422</f>
        <v>40.47</v>
      </c>
      <c r="G423" s="203">
        <f>G366+G369+G400+G422</f>
        <v>43.31</v>
      </c>
      <c r="H423" s="203">
        <f>H366+H369+H400+H422</f>
        <v>179.96800000000002</v>
      </c>
      <c r="I423" s="203">
        <f>I366+I369+I400+I422</f>
        <v>1253.56</v>
      </c>
      <c r="J423" s="25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  <c r="AA423" s="72"/>
      <c r="AB423" s="72"/>
      <c r="AC423" s="72"/>
      <c r="AD423" s="72"/>
      <c r="AE423" s="72"/>
      <c r="AF423" s="72"/>
      <c r="AG423" s="72"/>
      <c r="AH423" s="72"/>
      <c r="AI423" s="72"/>
      <c r="AJ423" s="72"/>
      <c r="AK423" s="72"/>
      <c r="AL423" s="72"/>
      <c r="AM423" s="72"/>
      <c r="AN423" s="72"/>
      <c r="AO423" s="72"/>
      <c r="AP423" s="72"/>
      <c r="AQ423" s="72"/>
      <c r="AR423" s="72"/>
      <c r="AS423" s="72"/>
      <c r="AT423" s="72"/>
      <c r="AU423" s="72"/>
      <c r="AV423" s="72"/>
      <c r="AW423" s="72"/>
      <c r="AX423" s="72"/>
      <c r="AY423" s="72"/>
      <c r="AZ423" s="72"/>
      <c r="BA423" s="72"/>
      <c r="BB423" s="72"/>
      <c r="BC423" s="72"/>
      <c r="BD423" s="72"/>
      <c r="BE423" s="72"/>
      <c r="BF423" s="72"/>
      <c r="BG423" s="72"/>
      <c r="BH423" s="72"/>
      <c r="BI423" s="72"/>
      <c r="BJ423" s="72"/>
      <c r="BK423" s="72"/>
      <c r="BL423" s="72"/>
      <c r="BM423" s="72"/>
      <c r="BN423" s="72"/>
      <c r="BO423" s="72"/>
      <c r="BP423" s="72"/>
      <c r="BQ423" s="72"/>
      <c r="BR423" s="72"/>
      <c r="BS423" s="72"/>
      <c r="BT423" s="72"/>
      <c r="BU423" s="72"/>
      <c r="BV423" s="72"/>
      <c r="BW423" s="72"/>
      <c r="BX423" s="72"/>
      <c r="BY423" s="72"/>
      <c r="BZ423" s="72"/>
      <c r="CA423" s="72"/>
      <c r="CB423" s="72"/>
      <c r="CC423" s="72"/>
      <c r="CD423" s="72"/>
      <c r="CE423" s="72"/>
      <c r="CF423" s="72"/>
      <c r="CG423" s="72"/>
      <c r="CH423" s="72"/>
      <c r="CI423" s="72"/>
      <c r="CJ423" s="72"/>
      <c r="CK423" s="72"/>
      <c r="CL423" s="72"/>
      <c r="CM423" s="72"/>
      <c r="CN423" s="72"/>
      <c r="CO423" s="72"/>
      <c r="CP423" s="72"/>
      <c r="CQ423" s="27"/>
      <c r="CR423" s="27"/>
      <c r="CS423" s="27"/>
      <c r="CT423" s="27"/>
      <c r="CU423" s="27"/>
      <c r="CV423" s="27"/>
      <c r="CW423" s="27"/>
      <c r="CX423" s="27"/>
      <c r="CY423" s="27"/>
      <c r="CZ423" s="27"/>
      <c r="DA423" s="27"/>
      <c r="DB423" s="27"/>
      <c r="DC423" s="27"/>
      <c r="DD423" s="27"/>
      <c r="DE423" s="27"/>
      <c r="DF423" s="27"/>
      <c r="DG423" s="27"/>
      <c r="DH423" s="27"/>
      <c r="DI423" s="27"/>
      <c r="DJ423" s="27"/>
      <c r="DK423" s="27"/>
      <c r="DL423" s="27"/>
      <c r="DM423" s="27"/>
      <c r="DN423" s="27"/>
      <c r="DO423" s="27"/>
      <c r="DP423" s="27"/>
      <c r="DQ423" s="27"/>
      <c r="DR423" s="27"/>
      <c r="DS423" s="27"/>
      <c r="DT423" s="27"/>
      <c r="DU423" s="27"/>
      <c r="DV423" s="27"/>
      <c r="DW423" s="27"/>
      <c r="DX423" s="27"/>
      <c r="DY423" s="27"/>
      <c r="DZ423" s="27"/>
      <c r="EA423" s="27"/>
      <c r="EB423" s="27"/>
      <c r="EC423" s="27"/>
      <c r="ED423" s="27"/>
      <c r="EE423" s="27"/>
      <c r="EF423" s="27"/>
      <c r="EG423" s="27"/>
      <c r="EH423" s="27"/>
      <c r="EI423" s="27"/>
      <c r="EJ423" s="27"/>
      <c r="EK423" s="27"/>
      <c r="EL423" s="27"/>
      <c r="EM423" s="27"/>
      <c r="EN423" s="27"/>
      <c r="EO423" s="27"/>
      <c r="EP423" s="27"/>
      <c r="EQ423" s="27"/>
      <c r="ER423" s="27"/>
      <c r="ES423" s="27"/>
      <c r="ET423" s="27"/>
      <c r="EU423" s="27"/>
      <c r="EV423" s="27"/>
      <c r="EW423" s="27"/>
      <c r="EX423" s="27"/>
      <c r="EY423" s="27"/>
      <c r="EZ423" s="27"/>
      <c r="FA423" s="27"/>
      <c r="FB423" s="27"/>
      <c r="FC423" s="27"/>
      <c r="FD423" s="27"/>
      <c r="FE423" s="27"/>
      <c r="FF423" s="27"/>
      <c r="FG423" s="27"/>
      <c r="FH423" s="27"/>
      <c r="FI423" s="27"/>
      <c r="FJ423" s="27"/>
      <c r="FK423" s="27"/>
      <c r="FL423" s="27"/>
      <c r="FM423" s="27"/>
      <c r="FN423" s="27"/>
      <c r="FO423" s="27"/>
      <c r="FP423" s="27"/>
      <c r="FQ423" s="27"/>
      <c r="FR423" s="27"/>
      <c r="FS423" s="27"/>
      <c r="FT423" s="27"/>
      <c r="FU423" s="27"/>
    </row>
    <row r="424" spans="1:177" s="35" customFormat="1">
      <c r="A424" s="264"/>
      <c r="B424" s="89"/>
      <c r="C424" s="94"/>
      <c r="D424" s="291"/>
      <c r="E424" s="94"/>
      <c r="F424" s="202"/>
      <c r="G424" s="120"/>
      <c r="H424" s="120"/>
      <c r="I424" s="120"/>
      <c r="J424" s="263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  <c r="AA424" s="72"/>
      <c r="AB424" s="72"/>
      <c r="AC424" s="72"/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  <c r="AP424" s="72"/>
      <c r="AQ424" s="72"/>
      <c r="AR424" s="72"/>
      <c r="AS424" s="72"/>
      <c r="AT424" s="72"/>
      <c r="AU424" s="72"/>
      <c r="AV424" s="72"/>
      <c r="AW424" s="72"/>
      <c r="AX424" s="72"/>
      <c r="AY424" s="72"/>
      <c r="AZ424" s="72"/>
      <c r="BA424" s="72"/>
      <c r="BB424" s="72"/>
      <c r="BC424" s="72"/>
      <c r="BD424" s="72"/>
      <c r="BE424" s="72"/>
      <c r="BF424" s="72"/>
      <c r="BG424" s="72"/>
      <c r="BH424" s="72"/>
      <c r="BI424" s="72"/>
      <c r="BJ424" s="72"/>
      <c r="BK424" s="72"/>
      <c r="BL424" s="72"/>
      <c r="BM424" s="72"/>
      <c r="BN424" s="72"/>
      <c r="BO424" s="72"/>
      <c r="BP424" s="72"/>
      <c r="BQ424" s="72"/>
      <c r="BR424" s="72"/>
      <c r="BS424" s="72"/>
      <c r="BT424" s="72"/>
      <c r="BU424" s="72"/>
      <c r="BV424" s="72"/>
      <c r="BW424" s="72"/>
      <c r="BX424" s="72"/>
      <c r="BY424" s="72"/>
      <c r="BZ424" s="72"/>
      <c r="CA424" s="72"/>
      <c r="CB424" s="72"/>
      <c r="CC424" s="72"/>
      <c r="CD424" s="72"/>
      <c r="CE424" s="72"/>
      <c r="CF424" s="72"/>
      <c r="CG424" s="72"/>
      <c r="CH424" s="72"/>
      <c r="CI424" s="72"/>
      <c r="CJ424" s="72"/>
      <c r="CK424" s="72"/>
      <c r="CL424" s="72"/>
      <c r="CM424" s="72"/>
      <c r="CN424" s="72"/>
      <c r="CO424" s="72"/>
      <c r="CP424" s="72"/>
      <c r="CQ424" s="27"/>
      <c r="CR424" s="27"/>
      <c r="CS424" s="27"/>
      <c r="CT424" s="27"/>
      <c r="CU424" s="27"/>
      <c r="CV424" s="27"/>
      <c r="CW424" s="27"/>
      <c r="CX424" s="27"/>
      <c r="CY424" s="27"/>
      <c r="CZ424" s="27"/>
      <c r="DA424" s="27"/>
      <c r="DB424" s="27"/>
      <c r="DC424" s="27"/>
      <c r="DD424" s="27"/>
      <c r="DE424" s="27"/>
      <c r="DF424" s="27"/>
      <c r="DG424" s="27"/>
      <c r="DH424" s="27"/>
      <c r="DI424" s="27"/>
      <c r="DJ424" s="27"/>
      <c r="DK424" s="27"/>
      <c r="DL424" s="27"/>
      <c r="DM424" s="27"/>
      <c r="DN424" s="27"/>
      <c r="DO424" s="27"/>
      <c r="DP424" s="27"/>
      <c r="DQ424" s="27"/>
      <c r="DR424" s="27"/>
      <c r="DS424" s="27"/>
      <c r="DT424" s="27"/>
      <c r="DU424" s="27"/>
      <c r="DV424" s="27"/>
      <c r="DW424" s="27"/>
      <c r="DX424" s="27"/>
      <c r="DY424" s="27"/>
      <c r="DZ424" s="27"/>
      <c r="EA424" s="27"/>
      <c r="EB424" s="27"/>
      <c r="EC424" s="27"/>
      <c r="ED424" s="27"/>
      <c r="EE424" s="27"/>
      <c r="EF424" s="27"/>
      <c r="EG424" s="27"/>
      <c r="EH424" s="27"/>
      <c r="EI424" s="27"/>
      <c r="EJ424" s="27"/>
      <c r="EK424" s="27"/>
      <c r="EL424" s="27"/>
      <c r="EM424" s="27"/>
      <c r="EN424" s="27"/>
      <c r="EO424" s="27"/>
      <c r="EP424" s="27"/>
      <c r="EQ424" s="27"/>
      <c r="ER424" s="27"/>
      <c r="ES424" s="27"/>
      <c r="ET424" s="27"/>
      <c r="EU424" s="27"/>
      <c r="EV424" s="27"/>
      <c r="EW424" s="27"/>
      <c r="EX424" s="27"/>
      <c r="EY424" s="27"/>
      <c r="EZ424" s="27"/>
      <c r="FA424" s="27"/>
      <c r="FB424" s="27"/>
      <c r="FC424" s="27"/>
      <c r="FD424" s="27"/>
      <c r="FE424" s="27"/>
      <c r="FF424" s="27"/>
      <c r="FG424" s="27"/>
      <c r="FH424" s="27"/>
      <c r="FI424" s="27"/>
      <c r="FJ424" s="27"/>
      <c r="FK424" s="27"/>
      <c r="FL424" s="27"/>
      <c r="FM424" s="27"/>
      <c r="FN424" s="27"/>
      <c r="FO424" s="27"/>
      <c r="FP424" s="27"/>
      <c r="FQ424" s="27"/>
      <c r="FR424" s="27"/>
      <c r="FS424" s="27"/>
      <c r="FT424" s="27"/>
      <c r="FU424" s="27"/>
    </row>
    <row r="425" spans="1:177">
      <c r="C425" s="505" t="s">
        <v>165</v>
      </c>
      <c r="D425" s="505"/>
      <c r="E425" s="505"/>
      <c r="F425" s="505"/>
      <c r="J425" s="241"/>
    </row>
    <row r="426" spans="1:177" ht="15.75" thickBot="1">
      <c r="A426" s="240" t="s">
        <v>106</v>
      </c>
      <c r="B426" s="164"/>
      <c r="C426" s="164"/>
      <c r="D426" s="81"/>
      <c r="J426" s="241"/>
    </row>
    <row r="427" spans="1:177" ht="30">
      <c r="A427" s="503" t="s">
        <v>234</v>
      </c>
      <c r="B427" s="504"/>
      <c r="C427" s="496" t="s">
        <v>230</v>
      </c>
      <c r="D427" s="122" t="s">
        <v>3</v>
      </c>
      <c r="E427" s="123" t="s">
        <v>3</v>
      </c>
      <c r="F427" s="471" t="s">
        <v>231</v>
      </c>
      <c r="G427" s="472"/>
      <c r="H427" s="473"/>
      <c r="I427" s="122" t="s">
        <v>4</v>
      </c>
      <c r="J427" s="245" t="s">
        <v>232</v>
      </c>
    </row>
    <row r="428" spans="1:177" ht="15.75" thickBot="1">
      <c r="A428" s="499" t="s">
        <v>233</v>
      </c>
      <c r="B428" s="500"/>
      <c r="C428" s="497"/>
      <c r="D428" s="127" t="s">
        <v>5</v>
      </c>
      <c r="E428" s="128" t="s">
        <v>5</v>
      </c>
      <c r="F428" s="129"/>
      <c r="G428" s="130"/>
      <c r="H428" s="131"/>
      <c r="I428" s="127" t="s">
        <v>6</v>
      </c>
      <c r="J428" s="224"/>
    </row>
    <row r="429" spans="1:177" ht="15" customHeight="1" thickBot="1">
      <c r="A429" s="501"/>
      <c r="B429" s="502"/>
      <c r="C429" s="498"/>
      <c r="D429" s="133" t="s">
        <v>7</v>
      </c>
      <c r="E429" s="133" t="s">
        <v>8</v>
      </c>
      <c r="F429" s="133" t="s">
        <v>9</v>
      </c>
      <c r="G429" s="133" t="s">
        <v>10</v>
      </c>
      <c r="H429" s="134" t="s">
        <v>11</v>
      </c>
      <c r="I429" s="134" t="s">
        <v>12</v>
      </c>
      <c r="J429" s="252"/>
    </row>
    <row r="430" spans="1:177">
      <c r="A430" s="254"/>
      <c r="B430" s="81" t="s">
        <v>13</v>
      </c>
      <c r="C430" s="82"/>
      <c r="D430" s="87"/>
      <c r="E430" s="132"/>
      <c r="F430" s="137"/>
      <c r="G430" s="84"/>
      <c r="H430" s="139"/>
      <c r="I430" s="137"/>
      <c r="J430" s="224"/>
    </row>
    <row r="431" spans="1:177" ht="22.5" customHeight="1">
      <c r="A431" s="254" t="s">
        <v>173</v>
      </c>
      <c r="C431" s="82" t="s">
        <v>251</v>
      </c>
      <c r="D431" s="82"/>
      <c r="E431" s="82"/>
      <c r="F431" s="84">
        <v>5</v>
      </c>
      <c r="G431" s="84">
        <v>5.63</v>
      </c>
      <c r="H431" s="84">
        <v>16.5</v>
      </c>
      <c r="I431" s="84">
        <v>136</v>
      </c>
      <c r="J431" s="224" t="s">
        <v>191</v>
      </c>
    </row>
    <row r="432" spans="1:177">
      <c r="A432" s="254"/>
      <c r="B432" s="81" t="s">
        <v>136</v>
      </c>
      <c r="C432" s="82"/>
      <c r="D432" s="82">
        <v>19</v>
      </c>
      <c r="E432" s="198">
        <v>19</v>
      </c>
      <c r="F432" s="137"/>
      <c r="G432" s="84"/>
      <c r="H432" s="84"/>
      <c r="I432" s="137"/>
      <c r="J432" s="224"/>
    </row>
    <row r="433" spans="1:177">
      <c r="A433" s="254"/>
      <c r="B433" s="81" t="s">
        <v>16</v>
      </c>
      <c r="C433" s="82"/>
      <c r="D433" s="84">
        <v>75</v>
      </c>
      <c r="E433" s="84">
        <v>75</v>
      </c>
      <c r="F433" s="84"/>
      <c r="H433" s="84"/>
      <c r="J433" s="224"/>
    </row>
    <row r="434" spans="1:177">
      <c r="A434" s="254"/>
      <c r="B434" s="81" t="s">
        <v>18</v>
      </c>
      <c r="C434" s="82"/>
      <c r="D434" s="84">
        <v>2</v>
      </c>
      <c r="E434" s="84">
        <v>2</v>
      </c>
      <c r="F434" s="84"/>
      <c r="H434" s="84"/>
      <c r="J434" s="224"/>
    </row>
    <row r="435" spans="1:177" s="26" customFormat="1">
      <c r="A435" s="254"/>
      <c r="B435" s="81" t="s">
        <v>17</v>
      </c>
      <c r="C435" s="82"/>
      <c r="D435" s="84">
        <v>57</v>
      </c>
      <c r="E435" s="84">
        <v>57</v>
      </c>
      <c r="F435" s="84"/>
      <c r="G435" s="83"/>
      <c r="H435" s="84"/>
      <c r="I435" s="83"/>
      <c r="J435" s="224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</row>
    <row r="436" spans="1:177" s="26" customFormat="1">
      <c r="A436" s="254"/>
      <c r="B436" s="81" t="s">
        <v>19</v>
      </c>
      <c r="C436" s="82"/>
      <c r="D436" s="86">
        <v>0.8</v>
      </c>
      <c r="E436" s="82">
        <v>0.8</v>
      </c>
      <c r="F436" s="84"/>
      <c r="G436" s="83"/>
      <c r="H436" s="84"/>
      <c r="I436" s="83"/>
      <c r="J436" s="224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1"/>
      <c r="CF436" s="71"/>
      <c r="CG436" s="71"/>
      <c r="CH436" s="71"/>
      <c r="CI436" s="71"/>
      <c r="CJ436" s="71"/>
      <c r="CK436" s="71"/>
      <c r="CL436" s="71"/>
      <c r="CM436" s="71"/>
      <c r="CN436" s="71"/>
      <c r="CO436" s="71"/>
      <c r="CP436" s="71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</row>
    <row r="437" spans="1:177" s="26" customFormat="1">
      <c r="A437" s="254"/>
      <c r="B437" s="81" t="s">
        <v>20</v>
      </c>
      <c r="C437" s="82"/>
      <c r="D437" s="86">
        <v>3</v>
      </c>
      <c r="E437" s="82">
        <v>3</v>
      </c>
      <c r="F437" s="84"/>
      <c r="G437" s="83"/>
      <c r="H437" s="84"/>
      <c r="I437" s="83"/>
      <c r="J437" s="224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1"/>
      <c r="CH437" s="71"/>
      <c r="CI437" s="71"/>
      <c r="CJ437" s="71"/>
      <c r="CK437" s="71"/>
      <c r="CL437" s="71"/>
      <c r="CM437" s="71"/>
      <c r="CN437" s="71"/>
      <c r="CO437" s="71"/>
      <c r="CP437" s="71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</row>
    <row r="438" spans="1:177" s="26" customFormat="1">
      <c r="A438" s="108" t="s">
        <v>89</v>
      </c>
      <c r="B438" s="89"/>
      <c r="C438" s="91" t="s">
        <v>264</v>
      </c>
      <c r="D438" s="144"/>
      <c r="E438" s="145"/>
      <c r="F438" s="100">
        <v>2.2999999999999998</v>
      </c>
      <c r="G438" s="146">
        <v>2</v>
      </c>
      <c r="H438" s="120">
        <v>11.9</v>
      </c>
      <c r="I438" s="146">
        <v>74.8</v>
      </c>
      <c r="J438" s="224" t="s">
        <v>164</v>
      </c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1"/>
      <c r="CG438" s="71"/>
      <c r="CH438" s="71"/>
      <c r="CI438" s="71"/>
      <c r="CJ438" s="71"/>
      <c r="CK438" s="71"/>
      <c r="CL438" s="71"/>
      <c r="CM438" s="71"/>
      <c r="CN438" s="71"/>
      <c r="CO438" s="71"/>
      <c r="CP438" s="71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</row>
    <row r="439" spans="1:177" s="26" customFormat="1">
      <c r="A439" s="108"/>
      <c r="B439" s="89" t="s">
        <v>59</v>
      </c>
      <c r="C439" s="101"/>
      <c r="D439" s="90">
        <v>0.2</v>
      </c>
      <c r="E439" s="91">
        <v>0.2</v>
      </c>
      <c r="F439" s="100"/>
      <c r="G439" s="100"/>
      <c r="H439" s="146"/>
      <c r="I439" s="146"/>
      <c r="J439" s="224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1"/>
      <c r="CH439" s="71"/>
      <c r="CI439" s="71"/>
      <c r="CJ439" s="71"/>
      <c r="CK439" s="71"/>
      <c r="CL439" s="71"/>
      <c r="CM439" s="71"/>
      <c r="CN439" s="71"/>
      <c r="CO439" s="71"/>
      <c r="CP439" s="71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</row>
    <row r="440" spans="1:177" s="26" customFormat="1" ht="15" customHeight="1">
      <c r="A440" s="108"/>
      <c r="B440" s="89" t="s">
        <v>18</v>
      </c>
      <c r="C440" s="101"/>
      <c r="D440" s="90">
        <v>4</v>
      </c>
      <c r="E440" s="91">
        <v>4</v>
      </c>
      <c r="F440" s="100"/>
      <c r="G440" s="100"/>
      <c r="H440" s="146"/>
      <c r="I440" s="100"/>
      <c r="J440" s="224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1"/>
      <c r="CG440" s="71"/>
      <c r="CH440" s="71"/>
      <c r="CI440" s="71"/>
      <c r="CJ440" s="71"/>
      <c r="CK440" s="71"/>
      <c r="CL440" s="71"/>
      <c r="CM440" s="71"/>
      <c r="CN440" s="71"/>
      <c r="CO440" s="71"/>
      <c r="CP440" s="71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</row>
    <row r="441" spans="1:177" s="26" customFormat="1" ht="15" customHeight="1">
      <c r="A441" s="108"/>
      <c r="B441" s="89" t="s">
        <v>16</v>
      </c>
      <c r="C441" s="101"/>
      <c r="D441" s="90">
        <v>42</v>
      </c>
      <c r="E441" s="91">
        <v>42</v>
      </c>
      <c r="F441" s="100"/>
      <c r="G441" s="100"/>
      <c r="H441" s="146"/>
      <c r="I441" s="100"/>
      <c r="J441" s="224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1"/>
      <c r="CG441" s="71"/>
      <c r="CH441" s="71"/>
      <c r="CI441" s="71"/>
      <c r="CJ441" s="71"/>
      <c r="CK441" s="71"/>
      <c r="CL441" s="71"/>
      <c r="CM441" s="71"/>
      <c r="CN441" s="71"/>
      <c r="CO441" s="71"/>
      <c r="CP441" s="7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</row>
    <row r="442" spans="1:177" s="26" customFormat="1">
      <c r="A442" s="108"/>
      <c r="B442" s="89" t="s">
        <v>17</v>
      </c>
      <c r="C442" s="101"/>
      <c r="D442" s="90">
        <v>115</v>
      </c>
      <c r="E442" s="91">
        <v>115</v>
      </c>
      <c r="F442" s="100"/>
      <c r="G442" s="100"/>
      <c r="H442" s="146"/>
      <c r="I442" s="100"/>
      <c r="J442" s="224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1"/>
      <c r="CF442" s="71"/>
      <c r="CG442" s="71"/>
      <c r="CH442" s="71"/>
      <c r="CI442" s="71"/>
      <c r="CJ442" s="71"/>
      <c r="CK442" s="71"/>
      <c r="CL442" s="71"/>
      <c r="CM442" s="71"/>
      <c r="CN442" s="71"/>
      <c r="CO442" s="71"/>
      <c r="CP442" s="71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</row>
    <row r="443" spans="1:177" s="26" customFormat="1">
      <c r="A443" s="254" t="s">
        <v>160</v>
      </c>
      <c r="B443" s="81"/>
      <c r="C443" s="147" t="s">
        <v>320</v>
      </c>
      <c r="D443" s="136"/>
      <c r="E443" s="132"/>
      <c r="F443" s="137">
        <v>3.5</v>
      </c>
      <c r="G443" s="84">
        <v>5.95</v>
      </c>
      <c r="H443" s="83">
        <v>12.9</v>
      </c>
      <c r="I443" s="137">
        <v>119.6</v>
      </c>
      <c r="J443" s="224" t="s">
        <v>161</v>
      </c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1"/>
      <c r="CG443" s="71"/>
      <c r="CH443" s="71"/>
      <c r="CI443" s="71"/>
      <c r="CJ443" s="71"/>
      <c r="CK443" s="71"/>
      <c r="CL443" s="71"/>
      <c r="CM443" s="71"/>
      <c r="CN443" s="71"/>
      <c r="CO443" s="71"/>
      <c r="CP443" s="71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</row>
    <row r="444" spans="1:177" s="26" customFormat="1">
      <c r="A444" s="254"/>
      <c r="B444" s="81" t="s">
        <v>25</v>
      </c>
      <c r="C444" s="82"/>
      <c r="D444" s="86">
        <v>25</v>
      </c>
      <c r="E444" s="82">
        <v>25</v>
      </c>
      <c r="F444" s="137"/>
      <c r="G444" s="84"/>
      <c r="H444" s="84"/>
      <c r="I444" s="137"/>
      <c r="J444" s="224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1"/>
      <c r="CH444" s="71"/>
      <c r="CI444" s="71"/>
      <c r="CJ444" s="71"/>
      <c r="CK444" s="71"/>
      <c r="CL444" s="71"/>
      <c r="CM444" s="71"/>
      <c r="CN444" s="71"/>
      <c r="CO444" s="71"/>
      <c r="CP444" s="71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</row>
    <row r="445" spans="1:177" s="26" customFormat="1">
      <c r="A445" s="254"/>
      <c r="B445" s="81" t="s">
        <v>66</v>
      </c>
      <c r="C445" s="82"/>
      <c r="D445" s="86">
        <v>5.0999999999999996</v>
      </c>
      <c r="E445" s="82">
        <v>5</v>
      </c>
      <c r="F445" s="137"/>
      <c r="G445" s="84"/>
      <c r="H445" s="84"/>
      <c r="I445" s="137"/>
      <c r="J445" s="224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1"/>
      <c r="CH445" s="71"/>
      <c r="CI445" s="71"/>
      <c r="CJ445" s="71"/>
      <c r="CK445" s="71"/>
      <c r="CL445" s="71"/>
      <c r="CM445" s="71"/>
      <c r="CN445" s="71"/>
      <c r="CO445" s="71"/>
      <c r="CP445" s="71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</row>
    <row r="446" spans="1:177" s="26" customFormat="1" ht="15.75" thickBot="1">
      <c r="A446" s="254"/>
      <c r="B446" s="81" t="s">
        <v>20</v>
      </c>
      <c r="C446" s="82"/>
      <c r="D446" s="86">
        <v>3</v>
      </c>
      <c r="E446" s="82">
        <v>3</v>
      </c>
      <c r="F446" s="137" t="s">
        <v>1</v>
      </c>
      <c r="G446" s="84"/>
      <c r="H446" s="84"/>
      <c r="I446" s="137"/>
      <c r="J446" s="224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1"/>
      <c r="CG446" s="71"/>
      <c r="CH446" s="71"/>
      <c r="CI446" s="71"/>
      <c r="CJ446" s="71"/>
      <c r="CK446" s="71"/>
      <c r="CL446" s="71"/>
      <c r="CM446" s="71"/>
      <c r="CN446" s="71"/>
      <c r="CO446" s="71"/>
      <c r="CP446" s="71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</row>
    <row r="447" spans="1:177" s="26" customFormat="1" ht="15.75" thickBot="1">
      <c r="A447" s="255" t="s">
        <v>26</v>
      </c>
      <c r="B447" s="150"/>
      <c r="C447" s="151">
        <v>350</v>
      </c>
      <c r="D447" s="214"/>
      <c r="E447" s="151"/>
      <c r="F447" s="133">
        <f>SUM(F430:F446)</f>
        <v>10.8</v>
      </c>
      <c r="G447" s="133">
        <f>SUM(G430:G446)</f>
        <v>13.58</v>
      </c>
      <c r="H447" s="133">
        <f>SUM(H430:H446)</f>
        <v>41.3</v>
      </c>
      <c r="I447" s="133">
        <f>SUM(I430:I446)</f>
        <v>330.4</v>
      </c>
      <c r="J447" s="252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1"/>
      <c r="CH447" s="71"/>
      <c r="CI447" s="71"/>
      <c r="CJ447" s="71"/>
      <c r="CK447" s="71"/>
      <c r="CL447" s="71"/>
      <c r="CM447" s="71"/>
      <c r="CN447" s="71"/>
      <c r="CO447" s="71"/>
      <c r="CP447" s="71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</row>
    <row r="448" spans="1:177" s="26" customFormat="1">
      <c r="A448" s="254" t="s">
        <v>48</v>
      </c>
      <c r="B448" s="81"/>
      <c r="C448" s="82">
        <v>85</v>
      </c>
      <c r="D448" s="87">
        <v>96.9</v>
      </c>
      <c r="E448" s="82">
        <v>85</v>
      </c>
      <c r="F448" s="137">
        <v>0.34</v>
      </c>
      <c r="G448" s="84">
        <v>0.34</v>
      </c>
      <c r="H448" s="83">
        <v>10.199999999999999</v>
      </c>
      <c r="I448" s="84">
        <v>45</v>
      </c>
      <c r="J448" s="224" t="s">
        <v>280</v>
      </c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1"/>
      <c r="CG448" s="71"/>
      <c r="CH448" s="71"/>
      <c r="CI448" s="71"/>
      <c r="CJ448" s="71"/>
      <c r="CK448" s="71"/>
      <c r="CL448" s="71"/>
      <c r="CM448" s="71"/>
      <c r="CN448" s="71"/>
      <c r="CO448" s="71"/>
      <c r="CP448" s="71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</row>
    <row r="449" spans="1:177" s="26" customFormat="1" ht="15.75" thickBot="1">
      <c r="A449" s="254" t="s">
        <v>192</v>
      </c>
      <c r="B449" s="81"/>
      <c r="C449" s="82"/>
      <c r="D449" s="87"/>
      <c r="E449" s="82"/>
      <c r="F449" s="137"/>
      <c r="G449" s="84"/>
      <c r="H449" s="83"/>
      <c r="I449" s="84"/>
      <c r="J449" s="224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1"/>
      <c r="CH449" s="71"/>
      <c r="CI449" s="71"/>
      <c r="CJ449" s="71"/>
      <c r="CK449" s="71"/>
      <c r="CL449" s="71"/>
      <c r="CM449" s="71"/>
      <c r="CN449" s="71"/>
      <c r="CO449" s="71"/>
      <c r="CP449" s="71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</row>
    <row r="450" spans="1:177" s="26" customFormat="1" ht="15.75" thickBot="1">
      <c r="A450" s="255" t="s">
        <v>26</v>
      </c>
      <c r="B450" s="150"/>
      <c r="C450" s="151">
        <f>SUM(C448:C448)</f>
        <v>85</v>
      </c>
      <c r="D450" s="149"/>
      <c r="E450" s="135"/>
      <c r="F450" s="133">
        <f>SUM(F448)</f>
        <v>0.34</v>
      </c>
      <c r="G450" s="133">
        <f>SUM(G448)</f>
        <v>0.34</v>
      </c>
      <c r="H450" s="133">
        <f>SUM(H448)</f>
        <v>10.199999999999999</v>
      </c>
      <c r="I450" s="133">
        <f>SUM(I448)</f>
        <v>45</v>
      </c>
      <c r="J450" s="265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/>
      <c r="CF450" s="71"/>
      <c r="CG450" s="71"/>
      <c r="CH450" s="71"/>
      <c r="CI450" s="71"/>
      <c r="CJ450" s="71"/>
      <c r="CK450" s="71"/>
      <c r="CL450" s="71"/>
      <c r="CM450" s="71"/>
      <c r="CN450" s="71"/>
      <c r="CO450" s="71"/>
      <c r="CP450" s="71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</row>
    <row r="451" spans="1:177" ht="15.75" thickBot="1">
      <c r="A451" s="253"/>
      <c r="B451" s="154"/>
      <c r="C451" s="155">
        <v>435</v>
      </c>
      <c r="D451" s="154"/>
      <c r="E451" s="125"/>
      <c r="F451" s="122">
        <f>F447+F450</f>
        <v>11.14</v>
      </c>
      <c r="G451" s="122">
        <v>12.3</v>
      </c>
      <c r="H451" s="122">
        <f>H447+H450</f>
        <v>51.5</v>
      </c>
      <c r="I451" s="122">
        <v>365</v>
      </c>
      <c r="J451" s="224"/>
    </row>
    <row r="452" spans="1:177">
      <c r="A452" s="253"/>
      <c r="B452" s="154" t="s">
        <v>28</v>
      </c>
      <c r="C452" s="259"/>
      <c r="D452" s="204"/>
      <c r="E452" s="282"/>
      <c r="F452" s="122"/>
      <c r="G452" s="122"/>
      <c r="H452" s="123"/>
      <c r="I452" s="156"/>
      <c r="J452" s="245"/>
    </row>
    <row r="453" spans="1:177" s="71" customFormat="1">
      <c r="A453" s="159" t="s">
        <v>337</v>
      </c>
      <c r="B453" s="160"/>
      <c r="C453" s="161">
        <v>30</v>
      </c>
      <c r="D453" s="219"/>
      <c r="E453" s="192"/>
      <c r="F453" s="142">
        <v>0.42</v>
      </c>
      <c r="G453" s="84">
        <v>1.5</v>
      </c>
      <c r="H453" s="142">
        <v>2.7</v>
      </c>
      <c r="I453" s="137">
        <v>26</v>
      </c>
      <c r="J453" s="132" t="s">
        <v>338</v>
      </c>
    </row>
    <row r="454" spans="1:177" s="71" customFormat="1">
      <c r="A454" s="159"/>
      <c r="B454" s="160" t="s">
        <v>42</v>
      </c>
      <c r="C454" s="161"/>
      <c r="D454" s="219">
        <v>30.37</v>
      </c>
      <c r="E454" s="192">
        <v>24.3</v>
      </c>
      <c r="F454" s="142"/>
      <c r="G454" s="84"/>
      <c r="H454" s="142"/>
      <c r="I454" s="137"/>
      <c r="J454" s="132"/>
    </row>
    <row r="455" spans="1:177" s="71" customFormat="1">
      <c r="A455" s="159"/>
      <c r="B455" s="160" t="s">
        <v>32</v>
      </c>
      <c r="C455" s="161"/>
      <c r="D455" s="219">
        <v>3.12</v>
      </c>
      <c r="E455" s="192">
        <v>3</v>
      </c>
      <c r="F455" s="142"/>
      <c r="G455" s="84"/>
      <c r="H455" s="142"/>
      <c r="I455" s="137"/>
      <c r="J455" s="132"/>
    </row>
    <row r="456" spans="1:177" s="71" customFormat="1">
      <c r="A456" s="159"/>
      <c r="B456" s="160" t="s">
        <v>18</v>
      </c>
      <c r="C456" s="161"/>
      <c r="D456" s="219">
        <v>0.5</v>
      </c>
      <c r="E456" s="192">
        <v>0.5</v>
      </c>
      <c r="F456" s="142"/>
      <c r="G456" s="84"/>
      <c r="H456" s="142"/>
      <c r="I456" s="137"/>
      <c r="J456" s="132"/>
    </row>
    <row r="457" spans="1:177" s="71" customFormat="1">
      <c r="A457" s="159"/>
      <c r="B457" s="160" t="s">
        <v>34</v>
      </c>
      <c r="C457" s="161"/>
      <c r="D457" s="219">
        <v>1.5</v>
      </c>
      <c r="E457" s="192">
        <v>1.5</v>
      </c>
      <c r="F457" s="142"/>
      <c r="G457" s="84"/>
      <c r="H457" s="142"/>
      <c r="I457" s="137"/>
      <c r="J457" s="132"/>
    </row>
    <row r="458" spans="1:177" s="71" customFormat="1">
      <c r="A458" s="159"/>
      <c r="B458" s="160" t="s">
        <v>39</v>
      </c>
      <c r="C458" s="161"/>
      <c r="D458" s="219">
        <v>0.1</v>
      </c>
      <c r="E458" s="192">
        <v>0.1</v>
      </c>
      <c r="F458" s="142"/>
      <c r="G458" s="84"/>
      <c r="H458" s="142"/>
      <c r="I458" s="137"/>
      <c r="J458" s="132"/>
    </row>
    <row r="459" spans="1:177" ht="45">
      <c r="A459" s="159" t="s">
        <v>429</v>
      </c>
      <c r="B459" s="189"/>
      <c r="C459" s="209" t="s">
        <v>208</v>
      </c>
      <c r="D459" s="190"/>
      <c r="E459" s="292"/>
      <c r="F459" s="82">
        <v>2.67</v>
      </c>
      <c r="G459" s="87">
        <v>3.38</v>
      </c>
      <c r="H459" s="82">
        <v>17.7</v>
      </c>
      <c r="I459" s="87">
        <v>112</v>
      </c>
      <c r="J459" s="224" t="s">
        <v>339</v>
      </c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177" s="26" customFormat="1">
      <c r="A460" s="159"/>
      <c r="B460" s="189" t="s">
        <v>142</v>
      </c>
      <c r="C460" s="209"/>
      <c r="D460" s="190">
        <v>11.4</v>
      </c>
      <c r="E460" s="292">
        <v>11.4</v>
      </c>
      <c r="F460" s="137"/>
      <c r="G460" s="137"/>
      <c r="H460" s="137"/>
      <c r="I460" s="137"/>
      <c r="J460" s="224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</row>
    <row r="461" spans="1:177" s="26" customFormat="1">
      <c r="A461" s="159"/>
      <c r="B461" s="189" t="s">
        <v>33</v>
      </c>
      <c r="C461" s="209"/>
      <c r="D461" s="190">
        <v>1.19</v>
      </c>
      <c r="E461" s="292">
        <v>1</v>
      </c>
      <c r="F461" s="84"/>
      <c r="G461" s="84"/>
      <c r="H461" s="83"/>
      <c r="I461" s="84"/>
      <c r="J461" s="224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</row>
    <row r="462" spans="1:177" s="26" customFormat="1">
      <c r="A462" s="159"/>
      <c r="B462" s="189" t="s">
        <v>51</v>
      </c>
      <c r="C462" s="209"/>
      <c r="D462" s="190">
        <v>1</v>
      </c>
      <c r="E462" s="292">
        <v>1</v>
      </c>
      <c r="F462" s="84"/>
      <c r="G462" s="84"/>
      <c r="H462" s="83"/>
      <c r="I462" s="84"/>
      <c r="J462" s="224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</row>
    <row r="463" spans="1:177" s="26" customFormat="1">
      <c r="A463" s="159"/>
      <c r="B463" s="189" t="s">
        <v>181</v>
      </c>
      <c r="C463" s="209"/>
      <c r="D463" s="190">
        <v>1.1399999999999999</v>
      </c>
      <c r="E463" s="292">
        <v>1.1399999999999999</v>
      </c>
      <c r="F463" s="84"/>
      <c r="G463" s="84"/>
      <c r="H463" s="83"/>
      <c r="I463" s="84"/>
      <c r="J463" s="224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</row>
    <row r="464" spans="1:177" s="26" customFormat="1">
      <c r="A464" s="159"/>
      <c r="B464" s="189" t="s">
        <v>79</v>
      </c>
      <c r="C464" s="209"/>
      <c r="D464" s="209"/>
      <c r="E464" s="292">
        <v>13.4</v>
      </c>
      <c r="F464" s="84"/>
      <c r="G464" s="84"/>
      <c r="H464" s="83"/>
      <c r="I464" s="84"/>
      <c r="J464" s="224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</row>
    <row r="465" spans="1:177">
      <c r="A465" s="136"/>
      <c r="B465" s="81" t="s">
        <v>30</v>
      </c>
      <c r="C465" s="147"/>
      <c r="D465" s="82">
        <v>75.150000000000006</v>
      </c>
      <c r="E465" s="87">
        <v>45</v>
      </c>
      <c r="F465" s="82"/>
      <c r="G465" s="87"/>
      <c r="H465" s="82"/>
      <c r="I465" s="87"/>
      <c r="J465" s="224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177">
      <c r="A466" s="136"/>
      <c r="B466" s="81" t="s">
        <v>31</v>
      </c>
      <c r="C466" s="147"/>
      <c r="D466" s="82">
        <v>6</v>
      </c>
      <c r="E466" s="87">
        <v>6</v>
      </c>
      <c r="F466" s="82"/>
      <c r="G466" s="87"/>
      <c r="H466" s="82"/>
      <c r="I466" s="87"/>
      <c r="J466" s="224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177" s="26" customFormat="1">
      <c r="A467" s="136"/>
      <c r="B467" s="81" t="s">
        <v>32</v>
      </c>
      <c r="C467" s="147"/>
      <c r="D467" s="82">
        <v>7.98</v>
      </c>
      <c r="E467" s="87">
        <v>6</v>
      </c>
      <c r="F467" s="82"/>
      <c r="G467" s="87"/>
      <c r="H467" s="82"/>
      <c r="I467" s="87"/>
      <c r="J467" s="224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</row>
    <row r="468" spans="1:177" s="26" customFormat="1">
      <c r="A468" s="136"/>
      <c r="B468" s="81" t="s">
        <v>33</v>
      </c>
      <c r="C468" s="147"/>
      <c r="D468" s="82">
        <v>3.57</v>
      </c>
      <c r="E468" s="87">
        <v>2.99</v>
      </c>
      <c r="F468" s="82"/>
      <c r="G468" s="87"/>
      <c r="H468" s="82"/>
      <c r="I468" s="87"/>
      <c r="J468" s="224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</row>
    <row r="469" spans="1:177" s="26" customFormat="1">
      <c r="A469" s="136"/>
      <c r="B469" s="81" t="s">
        <v>34</v>
      </c>
      <c r="C469" s="147"/>
      <c r="D469" s="82">
        <v>2</v>
      </c>
      <c r="E469" s="87">
        <v>2</v>
      </c>
      <c r="F469" s="82"/>
      <c r="G469" s="87"/>
      <c r="H469" s="82"/>
      <c r="I469" s="87"/>
      <c r="J469" s="224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</row>
    <row r="470" spans="1:177" s="26" customFormat="1">
      <c r="A470" s="136"/>
      <c r="B470" s="81" t="s">
        <v>35</v>
      </c>
      <c r="C470" s="147"/>
      <c r="D470" s="82">
        <v>16.36</v>
      </c>
      <c r="E470" s="87">
        <v>9</v>
      </c>
      <c r="F470" s="82"/>
      <c r="G470" s="87"/>
      <c r="H470" s="82"/>
      <c r="I470" s="87"/>
      <c r="J470" s="224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</row>
    <row r="471" spans="1:177" s="26" customFormat="1">
      <c r="A471" s="136"/>
      <c r="B471" s="81" t="s">
        <v>36</v>
      </c>
      <c r="C471" s="147"/>
      <c r="D471" s="82">
        <v>5</v>
      </c>
      <c r="E471" s="87">
        <v>5</v>
      </c>
      <c r="F471" s="82"/>
      <c r="G471" s="87"/>
      <c r="H471" s="82"/>
      <c r="I471" s="87"/>
      <c r="J471" s="224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</row>
    <row r="472" spans="1:177" s="26" customFormat="1">
      <c r="A472" s="136"/>
      <c r="B472" s="81" t="s">
        <v>19</v>
      </c>
      <c r="C472" s="147"/>
      <c r="D472" s="82">
        <v>0.8</v>
      </c>
      <c r="E472" s="87">
        <v>0.8</v>
      </c>
      <c r="F472" s="82"/>
      <c r="G472" s="87"/>
      <c r="H472" s="82"/>
      <c r="I472" s="87"/>
      <c r="J472" s="224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</row>
    <row r="473" spans="1:177" s="26" customFormat="1">
      <c r="A473" s="136"/>
      <c r="B473" s="81" t="s">
        <v>17</v>
      </c>
      <c r="C473" s="147"/>
      <c r="D473" s="82">
        <v>114</v>
      </c>
      <c r="E473" s="87">
        <v>114</v>
      </c>
      <c r="F473" s="82"/>
      <c r="G473" s="87"/>
      <c r="H473" s="82"/>
      <c r="I473" s="87"/>
      <c r="J473" s="224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</row>
    <row r="474" spans="1:177" s="26" customFormat="1">
      <c r="A474" s="254" t="s">
        <v>260</v>
      </c>
      <c r="B474" s="81"/>
      <c r="C474" s="82">
        <v>50</v>
      </c>
      <c r="D474" s="83"/>
      <c r="E474" s="84"/>
      <c r="F474" s="137">
        <v>6.4</v>
      </c>
      <c r="G474" s="84">
        <v>8.5</v>
      </c>
      <c r="H474" s="83">
        <v>5.2</v>
      </c>
      <c r="I474" s="137">
        <v>123</v>
      </c>
      <c r="J474" s="224" t="s">
        <v>312</v>
      </c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</row>
    <row r="475" spans="1:177" s="26" customFormat="1">
      <c r="A475" s="254"/>
      <c r="B475" s="81" t="s">
        <v>202</v>
      </c>
      <c r="C475" s="82"/>
      <c r="D475" s="84">
        <v>60.15</v>
      </c>
      <c r="E475" s="84">
        <v>39.1</v>
      </c>
      <c r="F475" s="83"/>
      <c r="G475" s="84"/>
      <c r="H475" s="84"/>
      <c r="I475" s="137"/>
      <c r="J475" s="224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</row>
    <row r="476" spans="1:177" s="26" customFormat="1">
      <c r="A476" s="254"/>
      <c r="B476" s="81" t="s">
        <v>32</v>
      </c>
      <c r="C476" s="82"/>
      <c r="D476" s="83">
        <v>16.625</v>
      </c>
      <c r="E476" s="84">
        <v>12.5</v>
      </c>
      <c r="F476" s="84"/>
      <c r="G476" s="84"/>
      <c r="H476" s="84"/>
      <c r="I476" s="84"/>
      <c r="J476" s="224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</row>
    <row r="477" spans="1:177" s="26" customFormat="1">
      <c r="A477" s="254"/>
      <c r="B477" s="81" t="s">
        <v>33</v>
      </c>
      <c r="C477" s="82"/>
      <c r="D477" s="83">
        <v>8.57</v>
      </c>
      <c r="E477" s="84">
        <v>7.2</v>
      </c>
      <c r="F477" s="83"/>
      <c r="G477" s="84"/>
      <c r="H477" s="83"/>
      <c r="I477" s="137"/>
      <c r="J477" s="224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</row>
    <row r="478" spans="1:177" s="39" customFormat="1">
      <c r="A478" s="254"/>
      <c r="B478" s="81" t="s">
        <v>51</v>
      </c>
      <c r="C478" s="82"/>
      <c r="D478" s="83">
        <v>1.5</v>
      </c>
      <c r="E478" s="84">
        <v>1.5</v>
      </c>
      <c r="F478" s="83"/>
      <c r="G478" s="84"/>
      <c r="H478" s="83"/>
      <c r="I478" s="137"/>
      <c r="J478" s="224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</row>
    <row r="479" spans="1:177" s="39" customFormat="1">
      <c r="A479" s="254"/>
      <c r="B479" s="81" t="s">
        <v>39</v>
      </c>
      <c r="C479" s="82"/>
      <c r="D479" s="83">
        <v>0.5</v>
      </c>
      <c r="E479" s="84">
        <v>0.5</v>
      </c>
      <c r="F479" s="83"/>
      <c r="G479" s="84"/>
      <c r="H479" s="83"/>
      <c r="I479" s="137"/>
      <c r="J479" s="224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</row>
    <row r="480" spans="1:177" s="39" customFormat="1">
      <c r="A480" s="254"/>
      <c r="B480" s="81" t="s">
        <v>40</v>
      </c>
      <c r="C480" s="82"/>
      <c r="D480" s="83">
        <v>4</v>
      </c>
      <c r="E480" s="84">
        <v>4</v>
      </c>
      <c r="F480" s="83"/>
      <c r="G480" s="84"/>
      <c r="H480" s="83"/>
      <c r="I480" s="137"/>
      <c r="J480" s="224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</row>
    <row r="481" spans="1:177" s="39" customFormat="1">
      <c r="A481" s="254"/>
      <c r="B481" s="81" t="s">
        <v>79</v>
      </c>
      <c r="C481" s="82"/>
      <c r="D481" s="83"/>
      <c r="E481" s="84">
        <v>58</v>
      </c>
      <c r="F481" s="83"/>
      <c r="G481" s="84"/>
      <c r="H481" s="83"/>
      <c r="I481" s="137"/>
      <c r="J481" s="224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</row>
    <row r="482" spans="1:177" s="39" customFormat="1">
      <c r="A482" s="254"/>
      <c r="B482" s="81" t="s">
        <v>34</v>
      </c>
      <c r="C482" s="82"/>
      <c r="D482" s="83">
        <v>1</v>
      </c>
      <c r="E482" s="84">
        <v>1</v>
      </c>
      <c r="F482" s="83"/>
      <c r="G482" s="84"/>
      <c r="H482" s="83"/>
      <c r="I482" s="137"/>
      <c r="J482" s="224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1"/>
      <c r="CH482" s="71"/>
      <c r="CI482" s="71"/>
      <c r="CJ482" s="71"/>
      <c r="CK482" s="71"/>
      <c r="CL482" s="71"/>
      <c r="CM482" s="71"/>
      <c r="CN482" s="71"/>
      <c r="CO482" s="71"/>
      <c r="CP482" s="71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</row>
    <row r="483" spans="1:177" s="39" customFormat="1">
      <c r="A483" s="254" t="s">
        <v>103</v>
      </c>
      <c r="B483" s="81"/>
      <c r="C483" s="147" t="s">
        <v>265</v>
      </c>
      <c r="D483" s="87"/>
      <c r="E483" s="82"/>
      <c r="F483" s="83">
        <v>4.0999999999999996</v>
      </c>
      <c r="G483" s="84">
        <v>3</v>
      </c>
      <c r="H483" s="83">
        <v>25</v>
      </c>
      <c r="I483" s="137">
        <v>143.4</v>
      </c>
      <c r="J483" s="224" t="s">
        <v>216</v>
      </c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1"/>
      <c r="CG483" s="71"/>
      <c r="CH483" s="71"/>
      <c r="CI483" s="71"/>
      <c r="CJ483" s="71"/>
      <c r="CK483" s="71"/>
      <c r="CL483" s="71"/>
      <c r="CM483" s="71"/>
      <c r="CN483" s="71"/>
      <c r="CO483" s="71"/>
      <c r="CP483" s="71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</row>
    <row r="484" spans="1:177" s="39" customFormat="1">
      <c r="A484" s="254"/>
      <c r="B484" s="81" t="s">
        <v>104</v>
      </c>
      <c r="C484" s="147"/>
      <c r="D484" s="87">
        <v>38.5</v>
      </c>
      <c r="E484" s="82">
        <v>38.5</v>
      </c>
      <c r="F484" s="83"/>
      <c r="G484" s="84"/>
      <c r="H484" s="83"/>
      <c r="I484" s="137"/>
      <c r="J484" s="224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1"/>
      <c r="CG484" s="71"/>
      <c r="CH484" s="71"/>
      <c r="CI484" s="71"/>
      <c r="CJ484" s="71"/>
      <c r="CK484" s="71"/>
      <c r="CL484" s="71"/>
      <c r="CM484" s="71"/>
      <c r="CN484" s="71"/>
      <c r="CO484" s="71"/>
      <c r="CP484" s="71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</row>
    <row r="485" spans="1:177" s="39" customFormat="1">
      <c r="A485" s="254"/>
      <c r="B485" s="81" t="s">
        <v>20</v>
      </c>
      <c r="C485" s="147"/>
      <c r="D485" s="87">
        <v>2.2000000000000002</v>
      </c>
      <c r="E485" s="82">
        <v>2.2000000000000002</v>
      </c>
      <c r="F485" s="83"/>
      <c r="G485" s="84"/>
      <c r="H485" s="83"/>
      <c r="I485" s="137"/>
      <c r="J485" s="224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1"/>
      <c r="CG485" s="71"/>
      <c r="CH485" s="71"/>
      <c r="CI485" s="71"/>
      <c r="CJ485" s="71"/>
      <c r="CK485" s="71"/>
      <c r="CL485" s="71"/>
      <c r="CM485" s="71"/>
      <c r="CN485" s="71"/>
      <c r="CO485" s="71"/>
      <c r="CP485" s="71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</row>
    <row r="486" spans="1:177" s="39" customFormat="1">
      <c r="A486" s="254"/>
      <c r="B486" s="81" t="s">
        <v>19</v>
      </c>
      <c r="C486" s="147"/>
      <c r="D486" s="87">
        <v>0.4</v>
      </c>
      <c r="E486" s="82">
        <v>0.4</v>
      </c>
      <c r="F486" s="83"/>
      <c r="G486" s="84"/>
      <c r="H486" s="83"/>
      <c r="I486" s="137"/>
      <c r="J486" s="224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1"/>
      <c r="CG486" s="71"/>
      <c r="CH486" s="71"/>
      <c r="CI486" s="71"/>
      <c r="CJ486" s="71"/>
      <c r="CK486" s="71"/>
      <c r="CL486" s="71"/>
      <c r="CM486" s="71"/>
      <c r="CN486" s="71"/>
      <c r="CO486" s="71"/>
      <c r="CP486" s="71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</row>
    <row r="487" spans="1:177" s="35" customFormat="1">
      <c r="A487" s="254" t="s">
        <v>342</v>
      </c>
      <c r="B487" s="81"/>
      <c r="C487" s="82">
        <v>150</v>
      </c>
      <c r="D487" s="83"/>
      <c r="E487" s="84"/>
      <c r="F487" s="137"/>
      <c r="G487" s="84"/>
      <c r="H487" s="83">
        <v>8.34</v>
      </c>
      <c r="I487" s="137">
        <v>33.340000000000003</v>
      </c>
      <c r="J487" s="224" t="s">
        <v>347</v>
      </c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  <c r="AA487" s="72"/>
      <c r="AB487" s="72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27"/>
      <c r="CR487" s="27"/>
      <c r="CS487" s="27"/>
      <c r="CT487" s="27"/>
      <c r="CU487" s="27"/>
      <c r="CV487" s="27"/>
      <c r="CW487" s="27"/>
      <c r="CX487" s="27"/>
      <c r="CY487" s="27"/>
      <c r="CZ487" s="27"/>
      <c r="DA487" s="27"/>
      <c r="DB487" s="27"/>
      <c r="DC487" s="27"/>
      <c r="DD487" s="27"/>
      <c r="DE487" s="27"/>
      <c r="DF487" s="27"/>
      <c r="DG487" s="27"/>
      <c r="DH487" s="27"/>
      <c r="DI487" s="27"/>
      <c r="DJ487" s="27"/>
      <c r="DK487" s="27"/>
      <c r="DL487" s="27"/>
      <c r="DM487" s="27"/>
      <c r="DN487" s="27"/>
      <c r="DO487" s="27"/>
      <c r="DP487" s="27"/>
      <c r="DQ487" s="27"/>
      <c r="DR487" s="27"/>
      <c r="DS487" s="27"/>
      <c r="DT487" s="27"/>
      <c r="DU487" s="27"/>
      <c r="DV487" s="27"/>
      <c r="DW487" s="27"/>
      <c r="DX487" s="27"/>
      <c r="DY487" s="27"/>
      <c r="DZ487" s="27"/>
      <c r="EA487" s="27"/>
      <c r="EB487" s="27"/>
      <c r="EC487" s="27"/>
      <c r="ED487" s="27"/>
      <c r="EE487" s="27"/>
      <c r="EF487" s="27"/>
      <c r="EG487" s="27"/>
      <c r="EH487" s="27"/>
      <c r="EI487" s="27"/>
      <c r="EJ487" s="27"/>
      <c r="EK487" s="27"/>
      <c r="EL487" s="27"/>
      <c r="EM487" s="27"/>
      <c r="EN487" s="27"/>
      <c r="EO487" s="27"/>
      <c r="EP487" s="27"/>
      <c r="EQ487" s="27"/>
      <c r="ER487" s="27"/>
      <c r="ES487" s="27"/>
      <c r="ET487" s="27"/>
      <c r="EU487" s="27"/>
      <c r="EV487" s="27"/>
      <c r="EW487" s="27"/>
      <c r="EX487" s="27"/>
      <c r="EY487" s="27"/>
      <c r="EZ487" s="27"/>
      <c r="FA487" s="27"/>
      <c r="FB487" s="27"/>
      <c r="FC487" s="27"/>
      <c r="FD487" s="27"/>
      <c r="FE487" s="27"/>
      <c r="FF487" s="27"/>
      <c r="FG487" s="27"/>
      <c r="FH487" s="27"/>
      <c r="FI487" s="27"/>
      <c r="FJ487" s="27"/>
      <c r="FK487" s="27"/>
      <c r="FL487" s="27"/>
      <c r="FM487" s="27"/>
      <c r="FN487" s="27"/>
      <c r="FO487" s="27"/>
      <c r="FP487" s="27"/>
      <c r="FQ487" s="27"/>
      <c r="FR487" s="27"/>
      <c r="FS487" s="27"/>
      <c r="FT487" s="27"/>
      <c r="FU487" s="27"/>
    </row>
    <row r="488" spans="1:177" s="35" customFormat="1">
      <c r="A488" s="254"/>
      <c r="B488" s="81" t="s">
        <v>70</v>
      </c>
      <c r="C488" s="82"/>
      <c r="D488" s="83">
        <v>17.5</v>
      </c>
      <c r="E488" s="84">
        <v>17.5</v>
      </c>
      <c r="F488" s="137"/>
      <c r="G488" s="84"/>
      <c r="H488" s="83"/>
      <c r="I488" s="137"/>
      <c r="J488" s="224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27"/>
      <c r="CR488" s="27"/>
      <c r="CS488" s="27"/>
      <c r="CT488" s="27"/>
      <c r="CU488" s="27"/>
      <c r="CV488" s="27"/>
      <c r="CW488" s="27"/>
      <c r="CX488" s="27"/>
      <c r="CY488" s="27"/>
      <c r="CZ488" s="27"/>
      <c r="DA488" s="27"/>
      <c r="DB488" s="27"/>
      <c r="DC488" s="27"/>
      <c r="DD488" s="27"/>
      <c r="DE488" s="27"/>
      <c r="DF488" s="27"/>
      <c r="DG488" s="27"/>
      <c r="DH488" s="27"/>
      <c r="DI488" s="27"/>
      <c r="DJ488" s="27"/>
      <c r="DK488" s="27"/>
      <c r="DL488" s="27"/>
      <c r="DM488" s="27"/>
      <c r="DN488" s="27"/>
      <c r="DO488" s="27"/>
      <c r="DP488" s="27"/>
      <c r="DQ488" s="27"/>
      <c r="DR488" s="27"/>
      <c r="DS488" s="27"/>
      <c r="DT488" s="27"/>
      <c r="DU488" s="27"/>
      <c r="DV488" s="27"/>
      <c r="DW488" s="27"/>
      <c r="DX488" s="27"/>
      <c r="DY488" s="27"/>
      <c r="DZ488" s="27"/>
      <c r="EA488" s="27"/>
      <c r="EB488" s="27"/>
      <c r="EC488" s="27"/>
      <c r="ED488" s="27"/>
      <c r="EE488" s="27"/>
      <c r="EF488" s="27"/>
      <c r="EG488" s="27"/>
      <c r="EH488" s="27"/>
      <c r="EI488" s="27"/>
      <c r="EJ488" s="27"/>
      <c r="EK488" s="27"/>
      <c r="EL488" s="27"/>
      <c r="EM488" s="27"/>
      <c r="EN488" s="27"/>
      <c r="EO488" s="27"/>
      <c r="EP488" s="27"/>
      <c r="EQ488" s="27"/>
      <c r="ER488" s="27"/>
      <c r="ES488" s="27"/>
      <c r="ET488" s="27"/>
      <c r="EU488" s="27"/>
      <c r="EV488" s="27"/>
      <c r="EW488" s="27"/>
      <c r="EX488" s="27"/>
      <c r="EY488" s="27"/>
      <c r="EZ488" s="27"/>
      <c r="FA488" s="27"/>
      <c r="FB488" s="27"/>
      <c r="FC488" s="27"/>
      <c r="FD488" s="27"/>
      <c r="FE488" s="27"/>
      <c r="FF488" s="27"/>
      <c r="FG488" s="27"/>
      <c r="FH488" s="27"/>
      <c r="FI488" s="27"/>
      <c r="FJ488" s="27"/>
      <c r="FK488" s="27"/>
      <c r="FL488" s="27"/>
      <c r="FM488" s="27"/>
      <c r="FN488" s="27"/>
      <c r="FO488" s="27"/>
      <c r="FP488" s="27"/>
      <c r="FQ488" s="27"/>
      <c r="FR488" s="27"/>
      <c r="FS488" s="27"/>
      <c r="FT488" s="27"/>
      <c r="FU488" s="27"/>
    </row>
    <row r="489" spans="1:177" s="35" customFormat="1">
      <c r="A489" s="254"/>
      <c r="B489" s="81" t="s">
        <v>18</v>
      </c>
      <c r="C489" s="82"/>
      <c r="D489" s="83">
        <v>4</v>
      </c>
      <c r="E489" s="84">
        <v>4</v>
      </c>
      <c r="F489" s="137"/>
      <c r="G489" s="84"/>
      <c r="H489" s="83"/>
      <c r="I489" s="137"/>
      <c r="J489" s="224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  <c r="AA489" s="72"/>
      <c r="AB489" s="72"/>
      <c r="AC489" s="72"/>
      <c r="AD489" s="72"/>
      <c r="AE489" s="72"/>
      <c r="AF489" s="72"/>
      <c r="AG489" s="72"/>
      <c r="AH489" s="72"/>
      <c r="AI489" s="72"/>
      <c r="AJ489" s="72"/>
      <c r="AK489" s="72"/>
      <c r="AL489" s="72"/>
      <c r="AM489" s="72"/>
      <c r="AN489" s="72"/>
      <c r="AO489" s="72"/>
      <c r="AP489" s="72"/>
      <c r="AQ489" s="72"/>
      <c r="AR489" s="72"/>
      <c r="AS489" s="72"/>
      <c r="AT489" s="72"/>
      <c r="AU489" s="72"/>
      <c r="AV489" s="72"/>
      <c r="AW489" s="72"/>
      <c r="AX489" s="72"/>
      <c r="AY489" s="72"/>
      <c r="AZ489" s="72"/>
      <c r="BA489" s="72"/>
      <c r="BB489" s="72"/>
      <c r="BC489" s="72"/>
      <c r="BD489" s="72"/>
      <c r="BE489" s="72"/>
      <c r="BF489" s="72"/>
      <c r="BG489" s="72"/>
      <c r="BH489" s="72"/>
      <c r="BI489" s="72"/>
      <c r="BJ489" s="72"/>
      <c r="BK489" s="72"/>
      <c r="BL489" s="72"/>
      <c r="BM489" s="72"/>
      <c r="BN489" s="72"/>
      <c r="BO489" s="72"/>
      <c r="BP489" s="72"/>
      <c r="BQ489" s="72"/>
      <c r="BR489" s="72"/>
      <c r="BS489" s="72"/>
      <c r="BT489" s="72"/>
      <c r="BU489" s="72"/>
      <c r="BV489" s="72"/>
      <c r="BW489" s="72"/>
      <c r="BX489" s="72"/>
      <c r="BY489" s="72"/>
      <c r="BZ489" s="72"/>
      <c r="CA489" s="72"/>
      <c r="CB489" s="72"/>
      <c r="CC489" s="72"/>
      <c r="CD489" s="72"/>
      <c r="CE489" s="72"/>
      <c r="CF489" s="72"/>
      <c r="CG489" s="72"/>
      <c r="CH489" s="72"/>
      <c r="CI489" s="72"/>
      <c r="CJ489" s="72"/>
      <c r="CK489" s="72"/>
      <c r="CL489" s="72"/>
      <c r="CM489" s="72"/>
      <c r="CN489" s="72"/>
      <c r="CO489" s="72"/>
      <c r="CP489" s="72"/>
      <c r="CQ489" s="27"/>
      <c r="CR489" s="27"/>
      <c r="CS489" s="27"/>
      <c r="CT489" s="27"/>
      <c r="CU489" s="27"/>
      <c r="CV489" s="27"/>
      <c r="CW489" s="27"/>
      <c r="CX489" s="27"/>
      <c r="CY489" s="27"/>
      <c r="CZ489" s="27"/>
      <c r="DA489" s="27"/>
      <c r="DB489" s="27"/>
      <c r="DC489" s="27"/>
      <c r="DD489" s="27"/>
      <c r="DE489" s="27"/>
      <c r="DF489" s="27"/>
      <c r="DG489" s="27"/>
      <c r="DH489" s="27"/>
      <c r="DI489" s="27"/>
      <c r="DJ489" s="27"/>
      <c r="DK489" s="27"/>
      <c r="DL489" s="27"/>
      <c r="DM489" s="27"/>
      <c r="DN489" s="27"/>
      <c r="DO489" s="27"/>
      <c r="DP489" s="27"/>
      <c r="DQ489" s="27"/>
      <c r="DR489" s="27"/>
      <c r="DS489" s="27"/>
      <c r="DT489" s="27"/>
      <c r="DU489" s="27"/>
      <c r="DV489" s="27"/>
      <c r="DW489" s="27"/>
      <c r="DX489" s="27"/>
      <c r="DY489" s="27"/>
      <c r="DZ489" s="27"/>
      <c r="EA489" s="27"/>
      <c r="EB489" s="27"/>
      <c r="EC489" s="27"/>
      <c r="ED489" s="27"/>
      <c r="EE489" s="27"/>
      <c r="EF489" s="27"/>
      <c r="EG489" s="27"/>
      <c r="EH489" s="27"/>
      <c r="EI489" s="27"/>
      <c r="EJ489" s="27"/>
      <c r="EK489" s="27"/>
      <c r="EL489" s="27"/>
      <c r="EM489" s="27"/>
      <c r="EN489" s="27"/>
      <c r="EO489" s="27"/>
      <c r="EP489" s="27"/>
      <c r="EQ489" s="27"/>
      <c r="ER489" s="27"/>
      <c r="ES489" s="27"/>
      <c r="ET489" s="27"/>
      <c r="EU489" s="27"/>
      <c r="EV489" s="27"/>
      <c r="EW489" s="27"/>
      <c r="EX489" s="27"/>
      <c r="EY489" s="27"/>
      <c r="EZ489" s="27"/>
      <c r="FA489" s="27"/>
      <c r="FB489" s="27"/>
      <c r="FC489" s="27"/>
      <c r="FD489" s="27"/>
      <c r="FE489" s="27"/>
      <c r="FF489" s="27"/>
      <c r="FG489" s="27"/>
      <c r="FH489" s="27"/>
      <c r="FI489" s="27"/>
      <c r="FJ489" s="27"/>
      <c r="FK489" s="27"/>
      <c r="FL489" s="27"/>
      <c r="FM489" s="27"/>
      <c r="FN489" s="27"/>
      <c r="FO489" s="27"/>
      <c r="FP489" s="27"/>
      <c r="FQ489" s="27"/>
      <c r="FR489" s="27"/>
      <c r="FS489" s="27"/>
      <c r="FT489" s="27"/>
      <c r="FU489" s="27"/>
    </row>
    <row r="490" spans="1:177" s="35" customFormat="1">
      <c r="A490" s="254"/>
      <c r="B490" s="81" t="s">
        <v>52</v>
      </c>
      <c r="C490" s="82"/>
      <c r="D490" s="84">
        <v>150</v>
      </c>
      <c r="E490" s="84">
        <v>150</v>
      </c>
      <c r="F490" s="84"/>
      <c r="G490" s="84"/>
      <c r="H490" s="84"/>
      <c r="I490" s="84"/>
      <c r="J490" s="224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  <c r="AA490" s="72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2"/>
      <c r="AV490" s="72"/>
      <c r="AW490" s="72"/>
      <c r="AX490" s="72"/>
      <c r="AY490" s="72"/>
      <c r="AZ490" s="72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72"/>
      <c r="BO490" s="72"/>
      <c r="BP490" s="72"/>
      <c r="BQ490" s="72"/>
      <c r="BR490" s="72"/>
      <c r="BS490" s="72"/>
      <c r="BT490" s="72"/>
      <c r="BU490" s="72"/>
      <c r="BV490" s="72"/>
      <c r="BW490" s="72"/>
      <c r="BX490" s="72"/>
      <c r="BY490" s="72"/>
      <c r="BZ490" s="72"/>
      <c r="CA490" s="72"/>
      <c r="CB490" s="72"/>
      <c r="CC490" s="72"/>
      <c r="CD490" s="72"/>
      <c r="CE490" s="72"/>
      <c r="CF490" s="72"/>
      <c r="CG490" s="72"/>
      <c r="CH490" s="72"/>
      <c r="CI490" s="72"/>
      <c r="CJ490" s="72"/>
      <c r="CK490" s="72"/>
      <c r="CL490" s="72"/>
      <c r="CM490" s="72"/>
      <c r="CN490" s="72"/>
      <c r="CO490" s="72"/>
      <c r="CP490" s="72"/>
      <c r="CQ490" s="27"/>
      <c r="CR490" s="27"/>
      <c r="CS490" s="27"/>
      <c r="CT490" s="27"/>
      <c r="CU490" s="27"/>
      <c r="CV490" s="27"/>
      <c r="CW490" s="27"/>
      <c r="CX490" s="27"/>
      <c r="CY490" s="27"/>
      <c r="CZ490" s="27"/>
      <c r="DA490" s="27"/>
      <c r="DB490" s="27"/>
      <c r="DC490" s="27"/>
      <c r="DD490" s="27"/>
      <c r="DE490" s="27"/>
      <c r="DF490" s="27"/>
      <c r="DG490" s="27"/>
      <c r="DH490" s="27"/>
      <c r="DI490" s="27"/>
      <c r="DJ490" s="27"/>
      <c r="DK490" s="27"/>
      <c r="DL490" s="27"/>
      <c r="DM490" s="27"/>
      <c r="DN490" s="27"/>
      <c r="DO490" s="27"/>
      <c r="DP490" s="27"/>
      <c r="DQ490" s="27"/>
      <c r="DR490" s="27"/>
      <c r="DS490" s="27"/>
      <c r="DT490" s="27"/>
      <c r="DU490" s="27"/>
      <c r="DV490" s="27"/>
      <c r="DW490" s="27"/>
      <c r="DX490" s="27"/>
      <c r="DY490" s="27"/>
      <c r="DZ490" s="27"/>
      <c r="EA490" s="27"/>
      <c r="EB490" s="27"/>
      <c r="EC490" s="27"/>
      <c r="ED490" s="27"/>
      <c r="EE490" s="27"/>
      <c r="EF490" s="27"/>
      <c r="EG490" s="27"/>
      <c r="EH490" s="27"/>
      <c r="EI490" s="27"/>
      <c r="EJ490" s="27"/>
      <c r="EK490" s="27"/>
      <c r="EL490" s="27"/>
      <c r="EM490" s="27"/>
      <c r="EN490" s="27"/>
      <c r="EO490" s="27"/>
      <c r="EP490" s="27"/>
      <c r="EQ490" s="27"/>
      <c r="ER490" s="27"/>
      <c r="ES490" s="27"/>
      <c r="ET490" s="27"/>
      <c r="EU490" s="27"/>
      <c r="EV490" s="27"/>
      <c r="EW490" s="27"/>
      <c r="EX490" s="27"/>
      <c r="EY490" s="27"/>
      <c r="EZ490" s="27"/>
      <c r="FA490" s="27"/>
      <c r="FB490" s="27"/>
      <c r="FC490" s="27"/>
      <c r="FD490" s="27"/>
      <c r="FE490" s="27"/>
      <c r="FF490" s="27"/>
      <c r="FG490" s="27"/>
      <c r="FH490" s="27"/>
      <c r="FI490" s="27"/>
      <c r="FJ490" s="27"/>
      <c r="FK490" s="27"/>
      <c r="FL490" s="27"/>
      <c r="FM490" s="27"/>
      <c r="FN490" s="27"/>
      <c r="FO490" s="27"/>
      <c r="FP490" s="27"/>
      <c r="FQ490" s="27"/>
      <c r="FR490" s="27"/>
      <c r="FS490" s="27"/>
      <c r="FT490" s="27"/>
      <c r="FU490" s="27"/>
    </row>
    <row r="491" spans="1:177" s="55" customFormat="1" ht="16.5" thickBot="1">
      <c r="A491" s="254" t="s">
        <v>46</v>
      </c>
      <c r="B491" s="81"/>
      <c r="C491" s="82">
        <v>30</v>
      </c>
      <c r="D491" s="82">
        <v>30</v>
      </c>
      <c r="E491" s="87">
        <v>30</v>
      </c>
      <c r="F491" s="82">
        <v>1.5</v>
      </c>
      <c r="G491" s="87">
        <v>0.3</v>
      </c>
      <c r="H491" s="82">
        <v>14.3</v>
      </c>
      <c r="I491" s="87">
        <v>66</v>
      </c>
      <c r="J491" s="224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/>
      <c r="AN491" s="70"/>
      <c r="AO491" s="70"/>
      <c r="AP491" s="70"/>
      <c r="AQ491" s="70"/>
      <c r="AR491" s="70"/>
      <c r="AS491" s="70"/>
      <c r="AT491" s="70"/>
      <c r="AU491" s="70"/>
      <c r="AV491" s="70"/>
      <c r="AW491" s="70"/>
      <c r="AX491" s="70"/>
      <c r="AY491" s="70"/>
      <c r="AZ491" s="70"/>
      <c r="BA491" s="70"/>
      <c r="BB491" s="70"/>
      <c r="BC491" s="70"/>
      <c r="BD491" s="70"/>
      <c r="BE491" s="70"/>
      <c r="BF491" s="70"/>
      <c r="BG491" s="70"/>
      <c r="BH491" s="70"/>
      <c r="BI491" s="70"/>
      <c r="BJ491" s="70"/>
      <c r="BK491" s="70"/>
      <c r="BL491" s="70"/>
      <c r="BM491" s="70"/>
      <c r="BN491" s="70"/>
      <c r="BO491" s="70"/>
      <c r="BP491" s="70"/>
      <c r="BQ491" s="70"/>
      <c r="BR491" s="70"/>
      <c r="BS491" s="70"/>
      <c r="BT491" s="70"/>
      <c r="BU491" s="70"/>
      <c r="BV491" s="70"/>
      <c r="BW491" s="70"/>
      <c r="BX491" s="70"/>
      <c r="BY491" s="70"/>
      <c r="BZ491" s="70"/>
      <c r="CA491" s="70"/>
      <c r="CB491" s="70"/>
      <c r="CC491" s="70"/>
      <c r="CD491" s="70"/>
      <c r="CE491" s="70"/>
      <c r="CF491" s="70"/>
      <c r="CG491" s="70"/>
      <c r="CH491" s="70"/>
      <c r="CI491" s="70"/>
      <c r="CJ491" s="70"/>
      <c r="CK491" s="70"/>
      <c r="CL491" s="70"/>
      <c r="CM491" s="70"/>
      <c r="CN491" s="70"/>
      <c r="CO491" s="70"/>
      <c r="CP491" s="70"/>
    </row>
    <row r="492" spans="1:177" s="55" customFormat="1" ht="16.5" thickBot="1">
      <c r="A492" s="255" t="s">
        <v>26</v>
      </c>
      <c r="B492" s="150"/>
      <c r="C492" s="266" t="s">
        <v>378</v>
      </c>
      <c r="D492" s="278"/>
      <c r="E492" s="151"/>
      <c r="F492" s="134">
        <f>SUM(F453:F491)</f>
        <v>15.09</v>
      </c>
      <c r="G492" s="134">
        <f t="shared" ref="G492:I492" si="5">SUM(G453:G491)</f>
        <v>16.68</v>
      </c>
      <c r="H492" s="134">
        <f t="shared" si="5"/>
        <v>73.239999999999995</v>
      </c>
      <c r="I492" s="134">
        <f t="shared" si="5"/>
        <v>503.74</v>
      </c>
      <c r="J492" s="252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  <c r="AC492" s="70"/>
      <c r="AD492" s="70"/>
      <c r="AE492" s="70"/>
      <c r="AF492" s="70"/>
      <c r="AG492" s="70"/>
      <c r="AH492" s="70"/>
      <c r="AI492" s="70"/>
      <c r="AJ492" s="70"/>
      <c r="AK492" s="70"/>
      <c r="AL492" s="70"/>
      <c r="AM492" s="70"/>
      <c r="AN492" s="70"/>
      <c r="AO492" s="70"/>
      <c r="AP492" s="70"/>
      <c r="AQ492" s="70"/>
      <c r="AR492" s="70"/>
      <c r="AS492" s="70"/>
      <c r="AT492" s="70"/>
      <c r="AU492" s="70"/>
      <c r="AV492" s="70"/>
      <c r="AW492" s="70"/>
      <c r="AX492" s="70"/>
      <c r="AY492" s="70"/>
      <c r="AZ492" s="70"/>
      <c r="BA492" s="70"/>
      <c r="BB492" s="70"/>
      <c r="BC492" s="70"/>
      <c r="BD492" s="70"/>
      <c r="BE492" s="70"/>
      <c r="BF492" s="70"/>
      <c r="BG492" s="70"/>
      <c r="BH492" s="70"/>
      <c r="BI492" s="70"/>
      <c r="BJ492" s="70"/>
      <c r="BK492" s="70"/>
      <c r="BL492" s="70"/>
      <c r="BM492" s="70"/>
      <c r="BN492" s="70"/>
      <c r="BO492" s="70"/>
      <c r="BP492" s="70"/>
      <c r="BQ492" s="70"/>
      <c r="BR492" s="70"/>
      <c r="BS492" s="70"/>
      <c r="BT492" s="70"/>
      <c r="BU492" s="70"/>
      <c r="BV492" s="70"/>
      <c r="BW492" s="70"/>
      <c r="BX492" s="70"/>
      <c r="BY492" s="70"/>
      <c r="BZ492" s="70"/>
      <c r="CA492" s="70"/>
      <c r="CB492" s="70"/>
      <c r="CC492" s="70"/>
      <c r="CD492" s="70"/>
      <c r="CE492" s="70"/>
      <c r="CF492" s="70"/>
      <c r="CG492" s="70"/>
      <c r="CH492" s="70"/>
      <c r="CI492" s="70"/>
      <c r="CJ492" s="70"/>
      <c r="CK492" s="70"/>
      <c r="CL492" s="70"/>
      <c r="CM492" s="70"/>
      <c r="CN492" s="70"/>
      <c r="CO492" s="70"/>
      <c r="CP492" s="70"/>
    </row>
    <row r="493" spans="1:177" s="55" customFormat="1" ht="15.75">
      <c r="A493" s="254"/>
      <c r="B493" s="81" t="s">
        <v>47</v>
      </c>
      <c r="C493" s="259"/>
      <c r="D493" s="86"/>
      <c r="E493" s="82"/>
      <c r="F493" s="84"/>
      <c r="G493" s="84"/>
      <c r="H493" s="84"/>
      <c r="I493" s="137"/>
      <c r="J493" s="224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/>
      <c r="AK493" s="70"/>
      <c r="AL493" s="70"/>
      <c r="AM493" s="70"/>
      <c r="AN493" s="70"/>
      <c r="AO493" s="70"/>
      <c r="AP493" s="70"/>
      <c r="AQ493" s="70"/>
      <c r="AR493" s="70"/>
      <c r="AS493" s="70"/>
      <c r="AT493" s="70"/>
      <c r="AU493" s="70"/>
      <c r="AV493" s="70"/>
      <c r="AW493" s="70"/>
      <c r="AX493" s="70"/>
      <c r="AY493" s="70"/>
      <c r="AZ493" s="70"/>
      <c r="BA493" s="70"/>
      <c r="BB493" s="70"/>
      <c r="BC493" s="70"/>
      <c r="BD493" s="70"/>
      <c r="BE493" s="70"/>
      <c r="BF493" s="70"/>
      <c r="BG493" s="70"/>
      <c r="BH493" s="70"/>
      <c r="BI493" s="70"/>
      <c r="BJ493" s="70"/>
      <c r="BK493" s="70"/>
      <c r="BL493" s="70"/>
      <c r="BM493" s="70"/>
      <c r="BN493" s="70"/>
      <c r="BO493" s="70"/>
      <c r="BP493" s="70"/>
      <c r="BQ493" s="70"/>
      <c r="BR493" s="70"/>
      <c r="BS493" s="70"/>
      <c r="BT493" s="70"/>
      <c r="BU493" s="70"/>
      <c r="BV493" s="70"/>
      <c r="BW493" s="70"/>
      <c r="BX493" s="70"/>
      <c r="BY493" s="70"/>
      <c r="BZ493" s="70"/>
      <c r="CA493" s="70"/>
      <c r="CB493" s="70"/>
      <c r="CC493" s="70"/>
      <c r="CD493" s="70"/>
      <c r="CE493" s="70"/>
      <c r="CF493" s="70"/>
      <c r="CG493" s="70"/>
      <c r="CH493" s="70"/>
      <c r="CI493" s="70"/>
      <c r="CJ493" s="70"/>
      <c r="CK493" s="70"/>
      <c r="CL493" s="70"/>
      <c r="CM493" s="70"/>
      <c r="CN493" s="70"/>
      <c r="CO493" s="70"/>
      <c r="CP493" s="70"/>
    </row>
    <row r="494" spans="1:177" s="55" customFormat="1" ht="30">
      <c r="A494" s="254" t="s">
        <v>362</v>
      </c>
      <c r="B494" s="81"/>
      <c r="C494" s="198">
        <v>40</v>
      </c>
      <c r="D494" s="87"/>
      <c r="E494" s="82"/>
      <c r="F494" s="86">
        <v>3.04</v>
      </c>
      <c r="G494" s="86">
        <v>3.84</v>
      </c>
      <c r="H494" s="82">
        <v>17.84</v>
      </c>
      <c r="I494" s="86">
        <v>118.4</v>
      </c>
      <c r="J494" s="224" t="s">
        <v>364</v>
      </c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  <c r="AC494" s="70"/>
      <c r="AD494" s="70"/>
      <c r="AE494" s="70"/>
      <c r="AF494" s="70"/>
      <c r="AG494" s="70"/>
      <c r="AH494" s="70"/>
      <c r="AI494" s="70"/>
      <c r="AJ494" s="70"/>
      <c r="AK494" s="70"/>
      <c r="AL494" s="70"/>
      <c r="AM494" s="70"/>
      <c r="AN494" s="70"/>
      <c r="AO494" s="70"/>
      <c r="AP494" s="70"/>
      <c r="AQ494" s="70"/>
      <c r="AR494" s="70"/>
      <c r="AS494" s="70"/>
      <c r="AT494" s="70"/>
      <c r="AU494" s="70"/>
      <c r="AV494" s="70"/>
      <c r="AW494" s="70"/>
      <c r="AX494" s="70"/>
      <c r="AY494" s="70"/>
      <c r="AZ494" s="70"/>
      <c r="BA494" s="70"/>
      <c r="BB494" s="70"/>
      <c r="BC494" s="70"/>
      <c r="BD494" s="70"/>
      <c r="BE494" s="70"/>
      <c r="BF494" s="70"/>
      <c r="BG494" s="70"/>
      <c r="BH494" s="70"/>
      <c r="BI494" s="70"/>
      <c r="BJ494" s="70"/>
      <c r="BK494" s="70"/>
      <c r="BL494" s="70"/>
      <c r="BM494" s="70"/>
      <c r="BN494" s="70"/>
      <c r="BO494" s="70"/>
      <c r="BP494" s="70"/>
      <c r="BQ494" s="70"/>
      <c r="BR494" s="70"/>
      <c r="BS494" s="70"/>
      <c r="BT494" s="70"/>
      <c r="BU494" s="70"/>
      <c r="BV494" s="70"/>
      <c r="BW494" s="70"/>
      <c r="BX494" s="70"/>
      <c r="BY494" s="70"/>
      <c r="BZ494" s="70"/>
      <c r="CA494" s="70"/>
      <c r="CB494" s="70"/>
      <c r="CC494" s="70"/>
      <c r="CD494" s="70"/>
      <c r="CE494" s="70"/>
      <c r="CF494" s="70"/>
      <c r="CG494" s="70"/>
      <c r="CH494" s="70"/>
      <c r="CI494" s="70"/>
      <c r="CJ494" s="70"/>
      <c r="CK494" s="70"/>
      <c r="CL494" s="70"/>
      <c r="CM494" s="70"/>
      <c r="CN494" s="70"/>
      <c r="CO494" s="70"/>
      <c r="CP494" s="70"/>
    </row>
    <row r="495" spans="1:177">
      <c r="A495" s="254"/>
      <c r="B495" s="81" t="s">
        <v>43</v>
      </c>
      <c r="C495" s="227"/>
      <c r="D495" s="87">
        <v>24</v>
      </c>
      <c r="E495" s="82">
        <v>24</v>
      </c>
      <c r="F495" s="86"/>
      <c r="G495" s="86"/>
      <c r="H495" s="82"/>
      <c r="I495" s="86"/>
      <c r="J495" s="224"/>
    </row>
    <row r="496" spans="1:177">
      <c r="A496" s="254"/>
      <c r="B496" s="81" t="s">
        <v>18</v>
      </c>
      <c r="C496" s="227"/>
      <c r="D496" s="87">
        <v>6.4</v>
      </c>
      <c r="E496" s="82">
        <v>6.4</v>
      </c>
      <c r="F496" s="86"/>
      <c r="G496" s="86"/>
      <c r="H496" s="82"/>
      <c r="I496" s="86"/>
      <c r="J496" s="224"/>
    </row>
    <row r="497" spans="1:177">
      <c r="A497" s="254"/>
      <c r="B497" s="81" t="s">
        <v>51</v>
      </c>
      <c r="C497" s="227"/>
      <c r="D497" s="87">
        <v>3.2</v>
      </c>
      <c r="E497" s="82">
        <v>3.2</v>
      </c>
      <c r="F497" s="86"/>
      <c r="G497" s="86"/>
      <c r="H497" s="82"/>
      <c r="I497" s="86"/>
      <c r="J497" s="224"/>
    </row>
    <row r="498" spans="1:177" s="52" customFormat="1">
      <c r="A498" s="254"/>
      <c r="B498" s="81" t="s">
        <v>39</v>
      </c>
      <c r="C498" s="227"/>
      <c r="D498" s="87">
        <v>0.2</v>
      </c>
      <c r="E498" s="82">
        <v>0.2</v>
      </c>
      <c r="F498" s="86"/>
      <c r="G498" s="86"/>
      <c r="H498" s="82"/>
      <c r="I498" s="86"/>
      <c r="J498" s="224"/>
      <c r="K498" s="79"/>
      <c r="L498" s="79"/>
      <c r="M498" s="79"/>
      <c r="N498" s="79"/>
      <c r="O498" s="79"/>
      <c r="P498" s="79"/>
      <c r="Q498" s="79"/>
      <c r="R498" s="79"/>
      <c r="S498" s="79"/>
      <c r="T498" s="78"/>
      <c r="U498" s="78"/>
      <c r="V498" s="78"/>
      <c r="W498" s="78"/>
      <c r="X498" s="78"/>
      <c r="Y498" s="78"/>
      <c r="Z498" s="78"/>
      <c r="AA498" s="78"/>
      <c r="AB498" s="78"/>
      <c r="AC498" s="78"/>
      <c r="AD498" s="78"/>
      <c r="AE498" s="78"/>
      <c r="AF498" s="78"/>
      <c r="AG498" s="78"/>
      <c r="AH498" s="78"/>
      <c r="AI498" s="78"/>
      <c r="AJ498" s="78"/>
      <c r="AK498" s="78"/>
      <c r="AL498" s="78"/>
      <c r="AM498" s="78"/>
      <c r="AN498" s="78"/>
      <c r="AO498" s="78"/>
      <c r="AP498" s="78"/>
      <c r="AQ498" s="78"/>
      <c r="AR498" s="78"/>
      <c r="AS498" s="78"/>
      <c r="AT498" s="78"/>
      <c r="AU498" s="78"/>
      <c r="AV498" s="78"/>
      <c r="AW498" s="78"/>
      <c r="AX498" s="78"/>
      <c r="AY498" s="78"/>
      <c r="AZ498" s="78"/>
      <c r="BA498" s="78"/>
      <c r="BB498" s="78"/>
      <c r="BC498" s="78"/>
      <c r="BD498" s="78"/>
      <c r="BE498" s="78"/>
      <c r="BF498" s="78"/>
      <c r="BG498" s="78"/>
      <c r="BH498" s="78"/>
      <c r="BI498" s="78"/>
      <c r="BJ498" s="78"/>
      <c r="BK498" s="78"/>
      <c r="BL498" s="78"/>
      <c r="BM498" s="78"/>
      <c r="BN498" s="78"/>
      <c r="BO498" s="78"/>
      <c r="BP498" s="78"/>
      <c r="BQ498" s="78"/>
      <c r="BR498" s="78"/>
      <c r="BS498" s="78"/>
      <c r="BT498" s="78"/>
      <c r="BU498" s="78"/>
      <c r="BV498" s="78"/>
      <c r="BW498" s="78"/>
      <c r="BX498" s="78"/>
      <c r="BY498" s="78"/>
      <c r="BZ498" s="78"/>
      <c r="CA498" s="78"/>
      <c r="CB498" s="78"/>
      <c r="CC498" s="78"/>
      <c r="CD498" s="78"/>
      <c r="CE498" s="78"/>
      <c r="CF498" s="78"/>
      <c r="CG498" s="78"/>
      <c r="CH498" s="78"/>
      <c r="CI498" s="78"/>
      <c r="CJ498" s="78"/>
      <c r="CK498" s="78"/>
      <c r="CL498" s="78"/>
      <c r="CM498" s="78"/>
      <c r="CN498" s="78"/>
      <c r="CO498" s="78"/>
      <c r="CP498" s="78"/>
      <c r="CQ498" s="28"/>
      <c r="CR498" s="28"/>
      <c r="CS498" s="28"/>
      <c r="CT498" s="28"/>
      <c r="CU498" s="28"/>
      <c r="CV498" s="28"/>
      <c r="CW498" s="28"/>
      <c r="CX498" s="28"/>
      <c r="CY498" s="28"/>
      <c r="CZ498" s="28"/>
      <c r="DA498" s="28"/>
      <c r="DB498" s="28"/>
      <c r="DC498" s="28"/>
      <c r="DD498" s="28"/>
      <c r="DE498" s="28"/>
      <c r="DF498" s="28"/>
      <c r="DG498" s="28"/>
      <c r="DH498" s="28"/>
      <c r="DI498" s="28"/>
      <c r="DJ498" s="28"/>
      <c r="DK498" s="28"/>
      <c r="DL498" s="28"/>
      <c r="DM498" s="28"/>
      <c r="DN498" s="28"/>
      <c r="DO498" s="28"/>
      <c r="DP498" s="28"/>
      <c r="DQ498" s="28"/>
      <c r="DR498" s="28"/>
      <c r="DS498" s="28"/>
      <c r="DT498" s="28"/>
      <c r="DU498" s="28"/>
      <c r="DV498" s="28"/>
      <c r="DW498" s="28"/>
      <c r="DX498" s="28"/>
      <c r="DY498" s="28"/>
      <c r="DZ498" s="28"/>
      <c r="EA498" s="28"/>
      <c r="EB498" s="28"/>
      <c r="EC498" s="28"/>
      <c r="ED498" s="28"/>
      <c r="EE498" s="28"/>
      <c r="EF498" s="28"/>
      <c r="EG498" s="28"/>
      <c r="EH498" s="28"/>
      <c r="EI498" s="28"/>
      <c r="EJ498" s="28"/>
      <c r="EK498" s="28"/>
      <c r="EL498" s="28"/>
      <c r="EM498" s="28"/>
      <c r="EN498" s="28"/>
      <c r="EO498" s="28"/>
      <c r="EP498" s="28"/>
      <c r="EQ498" s="28"/>
      <c r="ER498" s="28"/>
      <c r="ES498" s="28"/>
      <c r="ET498" s="28"/>
      <c r="EU498" s="28"/>
      <c r="EV498" s="28"/>
      <c r="EW498" s="28"/>
      <c r="EX498" s="28"/>
      <c r="EY498" s="28"/>
      <c r="EZ498" s="28"/>
      <c r="FA498" s="28"/>
      <c r="FB498" s="28"/>
      <c r="FC498" s="28"/>
      <c r="FD498" s="28"/>
      <c r="FE498" s="28"/>
      <c r="FF498" s="28"/>
      <c r="FG498" s="28"/>
      <c r="FH498" s="28"/>
      <c r="FI498" s="28"/>
      <c r="FJ498" s="28"/>
      <c r="FK498" s="28"/>
      <c r="FL498" s="28"/>
      <c r="FM498" s="28"/>
      <c r="FN498" s="28"/>
      <c r="FO498" s="28"/>
      <c r="FP498" s="28"/>
      <c r="FQ498" s="28"/>
      <c r="FR498" s="28"/>
      <c r="FS498" s="28"/>
      <c r="FT498" s="28"/>
      <c r="FU498" s="28"/>
    </row>
    <row r="499" spans="1:177" s="52" customFormat="1">
      <c r="A499" s="254"/>
      <c r="B499" s="162" t="s">
        <v>53</v>
      </c>
      <c r="C499" s="147"/>
      <c r="D499" s="82">
        <v>0.3</v>
      </c>
      <c r="E499" s="82">
        <v>0.3</v>
      </c>
      <c r="F499" s="82"/>
      <c r="G499" s="82"/>
      <c r="H499" s="82"/>
      <c r="I499" s="82"/>
      <c r="J499" s="224"/>
      <c r="K499" s="79"/>
      <c r="L499" s="79"/>
      <c r="M499" s="79"/>
      <c r="N499" s="79"/>
      <c r="O499" s="79"/>
      <c r="P499" s="79"/>
      <c r="Q499" s="79"/>
      <c r="R499" s="79"/>
      <c r="S499" s="79"/>
      <c r="T499" s="78"/>
      <c r="U499" s="78"/>
      <c r="V499" s="78"/>
      <c r="W499" s="78"/>
      <c r="X499" s="78"/>
      <c r="Y499" s="78"/>
      <c r="Z499" s="78"/>
      <c r="AA499" s="78"/>
      <c r="AB499" s="78"/>
      <c r="AC499" s="78"/>
      <c r="AD499" s="78"/>
      <c r="AE499" s="78"/>
      <c r="AF499" s="78"/>
      <c r="AG499" s="78"/>
      <c r="AH499" s="78"/>
      <c r="AI499" s="78"/>
      <c r="AJ499" s="78"/>
      <c r="AK499" s="78"/>
      <c r="AL499" s="78"/>
      <c r="AM499" s="78"/>
      <c r="AN499" s="78"/>
      <c r="AO499" s="78"/>
      <c r="AP499" s="78"/>
      <c r="AQ499" s="78"/>
      <c r="AR499" s="78"/>
      <c r="AS499" s="78"/>
      <c r="AT499" s="78"/>
      <c r="AU499" s="78"/>
      <c r="AV499" s="78"/>
      <c r="AW499" s="78"/>
      <c r="AX499" s="78"/>
      <c r="AY499" s="78"/>
      <c r="AZ499" s="78"/>
      <c r="BA499" s="78"/>
      <c r="BB499" s="78"/>
      <c r="BC499" s="78"/>
      <c r="BD499" s="78"/>
      <c r="BE499" s="78"/>
      <c r="BF499" s="78"/>
      <c r="BG499" s="78"/>
      <c r="BH499" s="78"/>
      <c r="BI499" s="78"/>
      <c r="BJ499" s="78"/>
      <c r="BK499" s="78"/>
      <c r="BL499" s="78"/>
      <c r="BM499" s="78"/>
      <c r="BN499" s="78"/>
      <c r="BO499" s="78"/>
      <c r="BP499" s="78"/>
      <c r="BQ499" s="78"/>
      <c r="BR499" s="78"/>
      <c r="BS499" s="78"/>
      <c r="BT499" s="78"/>
      <c r="BU499" s="78"/>
      <c r="BV499" s="78"/>
      <c r="BW499" s="78"/>
      <c r="BX499" s="78"/>
      <c r="BY499" s="78"/>
      <c r="BZ499" s="78"/>
      <c r="CA499" s="78"/>
      <c r="CB499" s="78"/>
      <c r="CC499" s="78"/>
      <c r="CD499" s="78"/>
      <c r="CE499" s="78"/>
      <c r="CF499" s="78"/>
      <c r="CG499" s="78"/>
      <c r="CH499" s="78"/>
      <c r="CI499" s="78"/>
      <c r="CJ499" s="78"/>
      <c r="CK499" s="78"/>
      <c r="CL499" s="78"/>
      <c r="CM499" s="78"/>
      <c r="CN499" s="78"/>
      <c r="CO499" s="78"/>
      <c r="CP499" s="78"/>
      <c r="CQ499" s="28"/>
      <c r="CR499" s="28"/>
      <c r="CS499" s="28"/>
      <c r="CT499" s="28"/>
      <c r="CU499" s="28"/>
      <c r="CV499" s="28"/>
      <c r="CW499" s="28"/>
      <c r="CX499" s="28"/>
      <c r="CY499" s="28"/>
      <c r="CZ499" s="28"/>
      <c r="DA499" s="28"/>
      <c r="DB499" s="28"/>
      <c r="DC499" s="28"/>
      <c r="DD499" s="28"/>
      <c r="DE499" s="28"/>
      <c r="DF499" s="28"/>
      <c r="DG499" s="28"/>
      <c r="DH499" s="28"/>
      <c r="DI499" s="28"/>
      <c r="DJ499" s="28"/>
      <c r="DK499" s="28"/>
      <c r="DL499" s="28"/>
      <c r="DM499" s="28"/>
      <c r="DN499" s="28"/>
      <c r="DO499" s="28"/>
      <c r="DP499" s="28"/>
      <c r="DQ499" s="28"/>
      <c r="DR499" s="28"/>
      <c r="DS499" s="28"/>
      <c r="DT499" s="28"/>
      <c r="DU499" s="28"/>
      <c r="DV499" s="28"/>
      <c r="DW499" s="28"/>
      <c r="DX499" s="28"/>
      <c r="DY499" s="28"/>
      <c r="DZ499" s="28"/>
      <c r="EA499" s="28"/>
      <c r="EB499" s="28"/>
      <c r="EC499" s="28"/>
      <c r="ED499" s="28"/>
      <c r="EE499" s="28"/>
      <c r="EF499" s="28"/>
      <c r="EG499" s="28"/>
      <c r="EH499" s="28"/>
      <c r="EI499" s="28"/>
      <c r="EJ499" s="28"/>
      <c r="EK499" s="28"/>
      <c r="EL499" s="28"/>
      <c r="EM499" s="28"/>
      <c r="EN499" s="28"/>
      <c r="EO499" s="28"/>
      <c r="EP499" s="28"/>
      <c r="EQ499" s="28"/>
      <c r="ER499" s="28"/>
      <c r="ES499" s="28"/>
      <c r="ET499" s="28"/>
      <c r="EU499" s="28"/>
      <c r="EV499" s="28"/>
      <c r="EW499" s="28"/>
      <c r="EX499" s="28"/>
      <c r="EY499" s="28"/>
      <c r="EZ499" s="28"/>
      <c r="FA499" s="28"/>
      <c r="FB499" s="28"/>
      <c r="FC499" s="28"/>
      <c r="FD499" s="28"/>
      <c r="FE499" s="28"/>
      <c r="FF499" s="28"/>
      <c r="FG499" s="28"/>
      <c r="FH499" s="28"/>
      <c r="FI499" s="28"/>
      <c r="FJ499" s="28"/>
      <c r="FK499" s="28"/>
      <c r="FL499" s="28"/>
      <c r="FM499" s="28"/>
      <c r="FN499" s="28"/>
      <c r="FO499" s="28"/>
      <c r="FP499" s="28"/>
      <c r="FQ499" s="28"/>
      <c r="FR499" s="28"/>
      <c r="FS499" s="28"/>
      <c r="FT499" s="28"/>
      <c r="FU499" s="28"/>
    </row>
    <row r="500" spans="1:177" s="52" customFormat="1">
      <c r="A500" s="254"/>
      <c r="B500" s="81" t="s">
        <v>16</v>
      </c>
      <c r="C500" s="227"/>
      <c r="D500" s="87">
        <v>3.6</v>
      </c>
      <c r="E500" s="82">
        <v>3.6</v>
      </c>
      <c r="F500" s="87"/>
      <c r="G500" s="82"/>
      <c r="H500" s="87"/>
      <c r="I500" s="86"/>
      <c r="J500" s="224"/>
      <c r="K500" s="79"/>
      <c r="L500" s="79"/>
      <c r="M500" s="79"/>
      <c r="N500" s="79"/>
      <c r="O500" s="79"/>
      <c r="P500" s="79"/>
      <c r="Q500" s="79"/>
      <c r="R500" s="79"/>
      <c r="S500" s="79"/>
      <c r="T500" s="78"/>
      <c r="U500" s="78"/>
      <c r="V500" s="78"/>
      <c r="W500" s="78"/>
      <c r="X500" s="78"/>
      <c r="Y500" s="78"/>
      <c r="Z500" s="78"/>
      <c r="AA500" s="78"/>
      <c r="AB500" s="78"/>
      <c r="AC500" s="78"/>
      <c r="AD500" s="78"/>
      <c r="AE500" s="78"/>
      <c r="AF500" s="78"/>
      <c r="AG500" s="78"/>
      <c r="AH500" s="78"/>
      <c r="AI500" s="78"/>
      <c r="AJ500" s="78"/>
      <c r="AK500" s="78"/>
      <c r="AL500" s="78"/>
      <c r="AM500" s="78"/>
      <c r="AN500" s="78"/>
      <c r="AO500" s="78"/>
      <c r="AP500" s="78"/>
      <c r="AQ500" s="78"/>
      <c r="AR500" s="78"/>
      <c r="AS500" s="78"/>
      <c r="AT500" s="78"/>
      <c r="AU500" s="78"/>
      <c r="AV500" s="78"/>
      <c r="AW500" s="78"/>
      <c r="AX500" s="78"/>
      <c r="AY500" s="78"/>
      <c r="AZ500" s="78"/>
      <c r="BA500" s="78"/>
      <c r="BB500" s="78"/>
      <c r="BC500" s="78"/>
      <c r="BD500" s="78"/>
      <c r="BE500" s="78"/>
      <c r="BF500" s="78"/>
      <c r="BG500" s="78"/>
      <c r="BH500" s="78"/>
      <c r="BI500" s="78"/>
      <c r="BJ500" s="78"/>
      <c r="BK500" s="78"/>
      <c r="BL500" s="78"/>
      <c r="BM500" s="78"/>
      <c r="BN500" s="78"/>
      <c r="BO500" s="78"/>
      <c r="BP500" s="78"/>
      <c r="BQ500" s="78"/>
      <c r="BR500" s="78"/>
      <c r="BS500" s="78"/>
      <c r="BT500" s="78"/>
      <c r="BU500" s="78"/>
      <c r="BV500" s="78"/>
      <c r="BW500" s="78"/>
      <c r="BX500" s="78"/>
      <c r="BY500" s="78"/>
      <c r="BZ500" s="78"/>
      <c r="CA500" s="78"/>
      <c r="CB500" s="78"/>
      <c r="CC500" s="78"/>
      <c r="CD500" s="78"/>
      <c r="CE500" s="78"/>
      <c r="CF500" s="78"/>
      <c r="CG500" s="78"/>
      <c r="CH500" s="78"/>
      <c r="CI500" s="78"/>
      <c r="CJ500" s="78"/>
      <c r="CK500" s="78"/>
      <c r="CL500" s="78"/>
      <c r="CM500" s="78"/>
      <c r="CN500" s="78"/>
      <c r="CO500" s="78"/>
      <c r="CP500" s="78"/>
      <c r="CQ500" s="28"/>
      <c r="CR500" s="28"/>
      <c r="CS500" s="28"/>
      <c r="CT500" s="28"/>
      <c r="CU500" s="28"/>
      <c r="CV500" s="28"/>
      <c r="CW500" s="28"/>
      <c r="CX500" s="28"/>
      <c r="CY500" s="28"/>
      <c r="CZ500" s="28"/>
      <c r="DA500" s="28"/>
      <c r="DB500" s="28"/>
      <c r="DC500" s="28"/>
      <c r="DD500" s="28"/>
      <c r="DE500" s="28"/>
      <c r="DF500" s="28"/>
      <c r="DG500" s="28"/>
      <c r="DH500" s="28"/>
      <c r="DI500" s="28"/>
      <c r="DJ500" s="28"/>
      <c r="DK500" s="28"/>
      <c r="DL500" s="28"/>
      <c r="DM500" s="28"/>
      <c r="DN500" s="28"/>
      <c r="DO500" s="28"/>
      <c r="DP500" s="28"/>
      <c r="DQ500" s="28"/>
      <c r="DR500" s="28"/>
      <c r="DS500" s="28"/>
      <c r="DT500" s="28"/>
      <c r="DU500" s="28"/>
      <c r="DV500" s="28"/>
      <c r="DW500" s="28"/>
      <c r="DX500" s="28"/>
      <c r="DY500" s="28"/>
      <c r="DZ500" s="28"/>
      <c r="EA500" s="28"/>
      <c r="EB500" s="28"/>
      <c r="EC500" s="28"/>
      <c r="ED500" s="28"/>
      <c r="EE500" s="28"/>
      <c r="EF500" s="28"/>
      <c r="EG500" s="28"/>
      <c r="EH500" s="28"/>
      <c r="EI500" s="28"/>
      <c r="EJ500" s="28"/>
      <c r="EK500" s="28"/>
      <c r="EL500" s="28"/>
      <c r="EM500" s="28"/>
      <c r="EN500" s="28"/>
      <c r="EO500" s="28"/>
      <c r="EP500" s="28"/>
      <c r="EQ500" s="28"/>
      <c r="ER500" s="28"/>
      <c r="ES500" s="28"/>
      <c r="ET500" s="28"/>
      <c r="EU500" s="28"/>
      <c r="EV500" s="28"/>
      <c r="EW500" s="28"/>
      <c r="EX500" s="28"/>
      <c r="EY500" s="28"/>
      <c r="EZ500" s="28"/>
      <c r="FA500" s="28"/>
      <c r="FB500" s="28"/>
      <c r="FC500" s="28"/>
      <c r="FD500" s="28"/>
      <c r="FE500" s="28"/>
      <c r="FF500" s="28"/>
      <c r="FG500" s="28"/>
      <c r="FH500" s="28"/>
      <c r="FI500" s="28"/>
      <c r="FJ500" s="28"/>
      <c r="FK500" s="28"/>
      <c r="FL500" s="28"/>
      <c r="FM500" s="28"/>
      <c r="FN500" s="28"/>
      <c r="FO500" s="28"/>
      <c r="FP500" s="28"/>
      <c r="FQ500" s="28"/>
      <c r="FR500" s="28"/>
      <c r="FS500" s="28"/>
      <c r="FT500" s="28"/>
      <c r="FU500" s="28"/>
    </row>
    <row r="501" spans="1:177" s="52" customFormat="1">
      <c r="A501" s="254"/>
      <c r="B501" s="81" t="s">
        <v>20</v>
      </c>
      <c r="C501" s="227"/>
      <c r="D501" s="87">
        <v>3.6</v>
      </c>
      <c r="E501" s="82">
        <v>3.6</v>
      </c>
      <c r="F501" s="87"/>
      <c r="G501" s="82"/>
      <c r="H501" s="87"/>
      <c r="I501" s="86"/>
      <c r="J501" s="224"/>
      <c r="K501" s="79"/>
      <c r="L501" s="79"/>
      <c r="M501" s="79"/>
      <c r="N501" s="79"/>
      <c r="O501" s="79"/>
      <c r="P501" s="79"/>
      <c r="Q501" s="79"/>
      <c r="R501" s="79"/>
      <c r="S501" s="79"/>
      <c r="T501" s="78"/>
      <c r="U501" s="78"/>
      <c r="V501" s="78"/>
      <c r="W501" s="78"/>
      <c r="X501" s="78"/>
      <c r="Y501" s="78"/>
      <c r="Z501" s="78"/>
      <c r="AA501" s="78"/>
      <c r="AB501" s="78"/>
      <c r="AC501" s="78"/>
      <c r="AD501" s="78"/>
      <c r="AE501" s="78"/>
      <c r="AF501" s="78"/>
      <c r="AG501" s="78"/>
      <c r="AH501" s="78"/>
      <c r="AI501" s="78"/>
      <c r="AJ501" s="78"/>
      <c r="AK501" s="78"/>
      <c r="AL501" s="78"/>
      <c r="AM501" s="78"/>
      <c r="AN501" s="78"/>
      <c r="AO501" s="78"/>
      <c r="AP501" s="78"/>
      <c r="AQ501" s="78"/>
      <c r="AR501" s="78"/>
      <c r="AS501" s="78"/>
      <c r="AT501" s="78"/>
      <c r="AU501" s="78"/>
      <c r="AV501" s="78"/>
      <c r="AW501" s="78"/>
      <c r="AX501" s="78"/>
      <c r="AY501" s="78"/>
      <c r="AZ501" s="78"/>
      <c r="BA501" s="78"/>
      <c r="BB501" s="78"/>
      <c r="BC501" s="78"/>
      <c r="BD501" s="78"/>
      <c r="BE501" s="78"/>
      <c r="BF501" s="78"/>
      <c r="BG501" s="78"/>
      <c r="BH501" s="78"/>
      <c r="BI501" s="78"/>
      <c r="BJ501" s="78"/>
      <c r="BK501" s="78"/>
      <c r="BL501" s="78"/>
      <c r="BM501" s="78"/>
      <c r="BN501" s="78"/>
      <c r="BO501" s="78"/>
      <c r="BP501" s="78"/>
      <c r="BQ501" s="78"/>
      <c r="BR501" s="78"/>
      <c r="BS501" s="78"/>
      <c r="BT501" s="78"/>
      <c r="BU501" s="78"/>
      <c r="BV501" s="78"/>
      <c r="BW501" s="78"/>
      <c r="BX501" s="78"/>
      <c r="BY501" s="78"/>
      <c r="BZ501" s="78"/>
      <c r="CA501" s="78"/>
      <c r="CB501" s="78"/>
      <c r="CC501" s="78"/>
      <c r="CD501" s="78"/>
      <c r="CE501" s="78"/>
      <c r="CF501" s="78"/>
      <c r="CG501" s="78"/>
      <c r="CH501" s="78"/>
      <c r="CI501" s="78"/>
      <c r="CJ501" s="78"/>
      <c r="CK501" s="78"/>
      <c r="CL501" s="78"/>
      <c r="CM501" s="78"/>
      <c r="CN501" s="78"/>
      <c r="CO501" s="78"/>
      <c r="CP501" s="78"/>
      <c r="CQ501" s="28"/>
      <c r="CR501" s="28"/>
      <c r="CS501" s="28"/>
      <c r="CT501" s="28"/>
      <c r="CU501" s="28"/>
      <c r="CV501" s="28"/>
      <c r="CW501" s="28"/>
      <c r="CX501" s="28"/>
      <c r="CY501" s="28"/>
      <c r="CZ501" s="28"/>
      <c r="DA501" s="28"/>
      <c r="DB501" s="28"/>
      <c r="DC501" s="28"/>
      <c r="DD501" s="28"/>
      <c r="DE501" s="28"/>
      <c r="DF501" s="28"/>
      <c r="DG501" s="28"/>
      <c r="DH501" s="28"/>
      <c r="DI501" s="28"/>
      <c r="DJ501" s="28"/>
      <c r="DK501" s="28"/>
      <c r="DL501" s="28"/>
      <c r="DM501" s="28"/>
      <c r="DN501" s="28"/>
      <c r="DO501" s="28"/>
      <c r="DP501" s="28"/>
      <c r="DQ501" s="28"/>
      <c r="DR501" s="28"/>
      <c r="DS501" s="28"/>
      <c r="DT501" s="28"/>
      <c r="DU501" s="28"/>
      <c r="DV501" s="28"/>
      <c r="DW501" s="28"/>
      <c r="DX501" s="28"/>
      <c r="DY501" s="28"/>
      <c r="DZ501" s="28"/>
      <c r="EA501" s="28"/>
      <c r="EB501" s="28"/>
      <c r="EC501" s="28"/>
      <c r="ED501" s="28"/>
      <c r="EE501" s="28"/>
      <c r="EF501" s="28"/>
      <c r="EG501" s="28"/>
      <c r="EH501" s="28"/>
      <c r="EI501" s="28"/>
      <c r="EJ501" s="28"/>
      <c r="EK501" s="28"/>
      <c r="EL501" s="28"/>
      <c r="EM501" s="28"/>
      <c r="EN501" s="28"/>
      <c r="EO501" s="28"/>
      <c r="EP501" s="28"/>
      <c r="EQ501" s="28"/>
      <c r="ER501" s="28"/>
      <c r="ES501" s="28"/>
      <c r="ET501" s="28"/>
      <c r="EU501" s="28"/>
      <c r="EV501" s="28"/>
      <c r="EW501" s="28"/>
      <c r="EX501" s="28"/>
      <c r="EY501" s="28"/>
      <c r="EZ501" s="28"/>
      <c r="FA501" s="28"/>
      <c r="FB501" s="28"/>
      <c r="FC501" s="28"/>
      <c r="FD501" s="28"/>
      <c r="FE501" s="28"/>
      <c r="FF501" s="28"/>
      <c r="FG501" s="28"/>
      <c r="FH501" s="28"/>
      <c r="FI501" s="28"/>
      <c r="FJ501" s="28"/>
      <c r="FK501" s="28"/>
      <c r="FL501" s="28"/>
      <c r="FM501" s="28"/>
      <c r="FN501" s="28"/>
      <c r="FO501" s="28"/>
      <c r="FP501" s="28"/>
      <c r="FQ501" s="28"/>
      <c r="FR501" s="28"/>
      <c r="FS501" s="28"/>
      <c r="FT501" s="28"/>
      <c r="FU501" s="28"/>
    </row>
    <row r="502" spans="1:177" s="52" customFormat="1">
      <c r="A502" s="254"/>
      <c r="B502" s="81" t="s">
        <v>17</v>
      </c>
      <c r="C502" s="227"/>
      <c r="D502" s="87">
        <v>7.2</v>
      </c>
      <c r="E502" s="82">
        <v>7.2</v>
      </c>
      <c r="F502" s="87"/>
      <c r="G502" s="82"/>
      <c r="H502" s="87"/>
      <c r="I502" s="86"/>
      <c r="J502" s="224"/>
      <c r="K502" s="79"/>
      <c r="L502" s="79"/>
      <c r="M502" s="79"/>
      <c r="N502" s="79"/>
      <c r="O502" s="79"/>
      <c r="P502" s="79"/>
      <c r="Q502" s="79"/>
      <c r="R502" s="79"/>
      <c r="S502" s="79"/>
      <c r="T502" s="78"/>
      <c r="U502" s="78"/>
      <c r="V502" s="78"/>
      <c r="W502" s="78"/>
      <c r="X502" s="78"/>
      <c r="Y502" s="78"/>
      <c r="Z502" s="78"/>
      <c r="AA502" s="78"/>
      <c r="AB502" s="78"/>
      <c r="AC502" s="78"/>
      <c r="AD502" s="78"/>
      <c r="AE502" s="78"/>
      <c r="AF502" s="78"/>
      <c r="AG502" s="78"/>
      <c r="AH502" s="78"/>
      <c r="AI502" s="78"/>
      <c r="AJ502" s="78"/>
      <c r="AK502" s="78"/>
      <c r="AL502" s="78"/>
      <c r="AM502" s="78"/>
      <c r="AN502" s="78"/>
      <c r="AO502" s="78"/>
      <c r="AP502" s="78"/>
      <c r="AQ502" s="78"/>
      <c r="AR502" s="78"/>
      <c r="AS502" s="78"/>
      <c r="AT502" s="78"/>
      <c r="AU502" s="78"/>
      <c r="AV502" s="78"/>
      <c r="AW502" s="78"/>
      <c r="AX502" s="78"/>
      <c r="AY502" s="78"/>
      <c r="AZ502" s="78"/>
      <c r="BA502" s="78"/>
      <c r="BB502" s="78"/>
      <c r="BC502" s="78"/>
      <c r="BD502" s="78"/>
      <c r="BE502" s="78"/>
      <c r="BF502" s="78"/>
      <c r="BG502" s="78"/>
      <c r="BH502" s="78"/>
      <c r="BI502" s="78"/>
      <c r="BJ502" s="78"/>
      <c r="BK502" s="78"/>
      <c r="BL502" s="78"/>
      <c r="BM502" s="78"/>
      <c r="BN502" s="78"/>
      <c r="BO502" s="78"/>
      <c r="BP502" s="78"/>
      <c r="BQ502" s="78"/>
      <c r="BR502" s="78"/>
      <c r="BS502" s="78"/>
      <c r="BT502" s="78"/>
      <c r="BU502" s="78"/>
      <c r="BV502" s="78"/>
      <c r="BW502" s="78"/>
      <c r="BX502" s="78"/>
      <c r="BY502" s="78"/>
      <c r="BZ502" s="78"/>
      <c r="CA502" s="78"/>
      <c r="CB502" s="78"/>
      <c r="CC502" s="78"/>
      <c r="CD502" s="78"/>
      <c r="CE502" s="78"/>
      <c r="CF502" s="78"/>
      <c r="CG502" s="78"/>
      <c r="CH502" s="78"/>
      <c r="CI502" s="78"/>
      <c r="CJ502" s="78"/>
      <c r="CK502" s="78"/>
      <c r="CL502" s="78"/>
      <c r="CM502" s="78"/>
      <c r="CN502" s="78"/>
      <c r="CO502" s="78"/>
      <c r="CP502" s="78"/>
      <c r="CQ502" s="28"/>
      <c r="CR502" s="28"/>
      <c r="CS502" s="28"/>
      <c r="CT502" s="28"/>
      <c r="CU502" s="28"/>
      <c r="CV502" s="28"/>
      <c r="CW502" s="28"/>
      <c r="CX502" s="28"/>
      <c r="CY502" s="28"/>
      <c r="CZ502" s="28"/>
      <c r="DA502" s="28"/>
      <c r="DB502" s="28"/>
      <c r="DC502" s="28"/>
      <c r="DD502" s="28"/>
      <c r="DE502" s="28"/>
      <c r="DF502" s="28"/>
      <c r="DG502" s="28"/>
      <c r="DH502" s="28"/>
      <c r="DI502" s="28"/>
      <c r="DJ502" s="28"/>
      <c r="DK502" s="28"/>
      <c r="DL502" s="28"/>
      <c r="DM502" s="28"/>
      <c r="DN502" s="28"/>
      <c r="DO502" s="28"/>
      <c r="DP502" s="28"/>
      <c r="DQ502" s="28"/>
      <c r="DR502" s="28"/>
      <c r="DS502" s="28"/>
      <c r="DT502" s="28"/>
      <c r="DU502" s="28"/>
      <c r="DV502" s="28"/>
      <c r="DW502" s="28"/>
      <c r="DX502" s="28"/>
      <c r="DY502" s="28"/>
      <c r="DZ502" s="28"/>
      <c r="EA502" s="28"/>
      <c r="EB502" s="28"/>
      <c r="EC502" s="28"/>
      <c r="ED502" s="28"/>
      <c r="EE502" s="28"/>
      <c r="EF502" s="28"/>
      <c r="EG502" s="28"/>
      <c r="EH502" s="28"/>
      <c r="EI502" s="28"/>
      <c r="EJ502" s="28"/>
      <c r="EK502" s="28"/>
      <c r="EL502" s="28"/>
      <c r="EM502" s="28"/>
      <c r="EN502" s="28"/>
      <c r="EO502" s="28"/>
      <c r="EP502" s="28"/>
      <c r="EQ502" s="28"/>
      <c r="ER502" s="28"/>
      <c r="ES502" s="28"/>
      <c r="ET502" s="28"/>
      <c r="EU502" s="28"/>
      <c r="EV502" s="28"/>
      <c r="EW502" s="28"/>
      <c r="EX502" s="28"/>
      <c r="EY502" s="28"/>
      <c r="EZ502" s="28"/>
      <c r="FA502" s="28"/>
      <c r="FB502" s="28"/>
      <c r="FC502" s="28"/>
      <c r="FD502" s="28"/>
      <c r="FE502" s="28"/>
      <c r="FF502" s="28"/>
      <c r="FG502" s="28"/>
      <c r="FH502" s="28"/>
      <c r="FI502" s="28"/>
      <c r="FJ502" s="28"/>
      <c r="FK502" s="28"/>
      <c r="FL502" s="28"/>
      <c r="FM502" s="28"/>
      <c r="FN502" s="28"/>
      <c r="FO502" s="28"/>
      <c r="FP502" s="28"/>
      <c r="FQ502" s="28"/>
      <c r="FR502" s="28"/>
      <c r="FS502" s="28"/>
      <c r="FT502" s="28"/>
      <c r="FU502" s="28"/>
    </row>
    <row r="503" spans="1:177" s="52" customFormat="1">
      <c r="A503" s="254"/>
      <c r="B503" s="81" t="s">
        <v>51</v>
      </c>
      <c r="C503" s="227"/>
      <c r="D503" s="87">
        <v>0.7</v>
      </c>
      <c r="E503" s="82">
        <v>0.7</v>
      </c>
      <c r="F503" s="87"/>
      <c r="G503" s="82"/>
      <c r="H503" s="87"/>
      <c r="I503" s="86"/>
      <c r="J503" s="224"/>
      <c r="K503" s="79"/>
      <c r="L503" s="79"/>
      <c r="M503" s="79"/>
      <c r="N503" s="79"/>
      <c r="O503" s="79"/>
      <c r="P503" s="79"/>
      <c r="Q503" s="79"/>
      <c r="R503" s="79"/>
      <c r="S503" s="79"/>
      <c r="T503" s="78"/>
      <c r="U503" s="78"/>
      <c r="V503" s="78"/>
      <c r="W503" s="78"/>
      <c r="X503" s="78"/>
      <c r="Y503" s="78"/>
      <c r="Z503" s="78"/>
      <c r="AA503" s="78"/>
      <c r="AB503" s="78"/>
      <c r="AC503" s="78"/>
      <c r="AD503" s="78"/>
      <c r="AE503" s="78"/>
      <c r="AF503" s="78"/>
      <c r="AG503" s="78"/>
      <c r="AH503" s="78"/>
      <c r="AI503" s="78"/>
      <c r="AJ503" s="78"/>
      <c r="AK503" s="78"/>
      <c r="AL503" s="78"/>
      <c r="AM503" s="78"/>
      <c r="AN503" s="78"/>
      <c r="AO503" s="78"/>
      <c r="AP503" s="78"/>
      <c r="AQ503" s="78"/>
      <c r="AR503" s="78"/>
      <c r="AS503" s="78"/>
      <c r="AT503" s="78"/>
      <c r="AU503" s="78"/>
      <c r="AV503" s="78"/>
      <c r="AW503" s="78"/>
      <c r="AX503" s="78"/>
      <c r="AY503" s="78"/>
      <c r="AZ503" s="78"/>
      <c r="BA503" s="78"/>
      <c r="BB503" s="78"/>
      <c r="BC503" s="78"/>
      <c r="BD503" s="78"/>
      <c r="BE503" s="78"/>
      <c r="BF503" s="78"/>
      <c r="BG503" s="78"/>
      <c r="BH503" s="78"/>
      <c r="BI503" s="78"/>
      <c r="BJ503" s="78"/>
      <c r="BK503" s="78"/>
      <c r="BL503" s="78"/>
      <c r="BM503" s="78"/>
      <c r="BN503" s="78"/>
      <c r="BO503" s="78"/>
      <c r="BP503" s="78"/>
      <c r="BQ503" s="78"/>
      <c r="BR503" s="78"/>
      <c r="BS503" s="78"/>
      <c r="BT503" s="78"/>
      <c r="BU503" s="78"/>
      <c r="BV503" s="78"/>
      <c r="BW503" s="78"/>
      <c r="BX503" s="78"/>
      <c r="BY503" s="78"/>
      <c r="BZ503" s="78"/>
      <c r="CA503" s="78"/>
      <c r="CB503" s="78"/>
      <c r="CC503" s="78"/>
      <c r="CD503" s="78"/>
      <c r="CE503" s="78"/>
      <c r="CF503" s="78"/>
      <c r="CG503" s="78"/>
      <c r="CH503" s="78"/>
      <c r="CI503" s="78"/>
      <c r="CJ503" s="78"/>
      <c r="CK503" s="78"/>
      <c r="CL503" s="78"/>
      <c r="CM503" s="78"/>
      <c r="CN503" s="78"/>
      <c r="CO503" s="78"/>
      <c r="CP503" s="78"/>
      <c r="CQ503" s="28"/>
      <c r="CR503" s="28"/>
      <c r="CS503" s="28"/>
      <c r="CT503" s="28"/>
      <c r="CU503" s="28"/>
      <c r="CV503" s="28"/>
      <c r="CW503" s="28"/>
      <c r="CX503" s="28"/>
      <c r="CY503" s="28"/>
      <c r="CZ503" s="28"/>
      <c r="DA503" s="28"/>
      <c r="DB503" s="28"/>
      <c r="DC503" s="28"/>
      <c r="DD503" s="28"/>
      <c r="DE503" s="28"/>
      <c r="DF503" s="28"/>
      <c r="DG503" s="28"/>
      <c r="DH503" s="28"/>
      <c r="DI503" s="28"/>
      <c r="DJ503" s="28"/>
      <c r="DK503" s="28"/>
      <c r="DL503" s="28"/>
      <c r="DM503" s="28"/>
      <c r="DN503" s="28"/>
      <c r="DO503" s="28"/>
      <c r="DP503" s="28"/>
      <c r="DQ503" s="28"/>
      <c r="DR503" s="28"/>
      <c r="DS503" s="28"/>
      <c r="DT503" s="28"/>
      <c r="DU503" s="28"/>
      <c r="DV503" s="28"/>
      <c r="DW503" s="28"/>
      <c r="DX503" s="28"/>
      <c r="DY503" s="28"/>
      <c r="DZ503" s="28"/>
      <c r="EA503" s="28"/>
      <c r="EB503" s="28"/>
      <c r="EC503" s="28"/>
      <c r="ED503" s="28"/>
      <c r="EE503" s="28"/>
      <c r="EF503" s="28"/>
      <c r="EG503" s="28"/>
      <c r="EH503" s="28"/>
      <c r="EI503" s="28"/>
      <c r="EJ503" s="28"/>
      <c r="EK503" s="28"/>
      <c r="EL503" s="28"/>
      <c r="EM503" s="28"/>
      <c r="EN503" s="28"/>
      <c r="EO503" s="28"/>
      <c r="EP503" s="28"/>
      <c r="EQ503" s="28"/>
      <c r="ER503" s="28"/>
      <c r="ES503" s="28"/>
      <c r="ET503" s="28"/>
      <c r="EU503" s="28"/>
      <c r="EV503" s="28"/>
      <c r="EW503" s="28"/>
      <c r="EX503" s="28"/>
      <c r="EY503" s="28"/>
      <c r="EZ503" s="28"/>
      <c r="FA503" s="28"/>
      <c r="FB503" s="28"/>
      <c r="FC503" s="28"/>
      <c r="FD503" s="28"/>
      <c r="FE503" s="28"/>
      <c r="FF503" s="28"/>
      <c r="FG503" s="28"/>
      <c r="FH503" s="28"/>
      <c r="FI503" s="28"/>
      <c r="FJ503" s="28"/>
      <c r="FK503" s="28"/>
      <c r="FL503" s="28"/>
      <c r="FM503" s="28"/>
      <c r="FN503" s="28"/>
      <c r="FO503" s="28"/>
      <c r="FP503" s="28"/>
      <c r="FQ503" s="28"/>
      <c r="FR503" s="28"/>
      <c r="FS503" s="28"/>
      <c r="FT503" s="28"/>
      <c r="FU503" s="28"/>
    </row>
    <row r="504" spans="1:177" s="52" customFormat="1">
      <c r="A504" s="254"/>
      <c r="B504" s="81" t="s">
        <v>41</v>
      </c>
      <c r="C504" s="227"/>
      <c r="D504" s="87"/>
      <c r="E504" s="82">
        <v>49</v>
      </c>
      <c r="F504" s="87"/>
      <c r="G504" s="82"/>
      <c r="H504" s="87"/>
      <c r="I504" s="86"/>
      <c r="J504" s="224"/>
      <c r="K504" s="79"/>
      <c r="L504" s="79"/>
      <c r="M504" s="79"/>
      <c r="N504" s="79"/>
      <c r="O504" s="79"/>
      <c r="P504" s="79"/>
      <c r="Q504" s="79"/>
      <c r="R504" s="79"/>
      <c r="S504" s="79"/>
      <c r="T504" s="78"/>
      <c r="U504" s="78"/>
      <c r="V504" s="78"/>
      <c r="W504" s="78"/>
      <c r="X504" s="78"/>
      <c r="Y504" s="78"/>
      <c r="Z504" s="78"/>
      <c r="AA504" s="78"/>
      <c r="AB504" s="78"/>
      <c r="AC504" s="78"/>
      <c r="AD504" s="78"/>
      <c r="AE504" s="78"/>
      <c r="AF504" s="78"/>
      <c r="AG504" s="78"/>
      <c r="AH504" s="78"/>
      <c r="AI504" s="78"/>
      <c r="AJ504" s="78"/>
      <c r="AK504" s="78"/>
      <c r="AL504" s="78"/>
      <c r="AM504" s="78"/>
      <c r="AN504" s="78"/>
      <c r="AO504" s="78"/>
      <c r="AP504" s="78"/>
      <c r="AQ504" s="78"/>
      <c r="AR504" s="78"/>
      <c r="AS504" s="78"/>
      <c r="AT504" s="78"/>
      <c r="AU504" s="78"/>
      <c r="AV504" s="78"/>
      <c r="AW504" s="78"/>
      <c r="AX504" s="78"/>
      <c r="AY504" s="78"/>
      <c r="AZ504" s="78"/>
      <c r="BA504" s="78"/>
      <c r="BB504" s="78"/>
      <c r="BC504" s="78"/>
      <c r="BD504" s="78"/>
      <c r="BE504" s="78"/>
      <c r="BF504" s="78"/>
      <c r="BG504" s="78"/>
      <c r="BH504" s="78"/>
      <c r="BI504" s="78"/>
      <c r="BJ504" s="78"/>
      <c r="BK504" s="78"/>
      <c r="BL504" s="78"/>
      <c r="BM504" s="78"/>
      <c r="BN504" s="78"/>
      <c r="BO504" s="78"/>
      <c r="BP504" s="78"/>
      <c r="BQ504" s="78"/>
      <c r="BR504" s="78"/>
      <c r="BS504" s="78"/>
      <c r="BT504" s="78"/>
      <c r="BU504" s="78"/>
      <c r="BV504" s="78"/>
      <c r="BW504" s="78"/>
      <c r="BX504" s="78"/>
      <c r="BY504" s="78"/>
      <c r="BZ504" s="78"/>
      <c r="CA504" s="78"/>
      <c r="CB504" s="78"/>
      <c r="CC504" s="78"/>
      <c r="CD504" s="78"/>
      <c r="CE504" s="78"/>
      <c r="CF504" s="78"/>
      <c r="CG504" s="78"/>
      <c r="CH504" s="78"/>
      <c r="CI504" s="78"/>
      <c r="CJ504" s="78"/>
      <c r="CK504" s="78"/>
      <c r="CL504" s="78"/>
      <c r="CM504" s="78"/>
      <c r="CN504" s="78"/>
      <c r="CO504" s="78"/>
      <c r="CP504" s="78"/>
      <c r="CQ504" s="28"/>
      <c r="CR504" s="28"/>
      <c r="CS504" s="28"/>
      <c r="CT504" s="28"/>
      <c r="CU504" s="28"/>
      <c r="CV504" s="28"/>
      <c r="CW504" s="28"/>
      <c r="CX504" s="28"/>
      <c r="CY504" s="28"/>
      <c r="CZ504" s="28"/>
      <c r="DA504" s="28"/>
      <c r="DB504" s="28"/>
      <c r="DC504" s="28"/>
      <c r="DD504" s="28"/>
      <c r="DE504" s="28"/>
      <c r="DF504" s="28"/>
      <c r="DG504" s="28"/>
      <c r="DH504" s="28"/>
      <c r="DI504" s="28"/>
      <c r="DJ504" s="28"/>
      <c r="DK504" s="28"/>
      <c r="DL504" s="28"/>
      <c r="DM504" s="28"/>
      <c r="DN504" s="28"/>
      <c r="DO504" s="28"/>
      <c r="DP504" s="28"/>
      <c r="DQ504" s="28"/>
      <c r="DR504" s="28"/>
      <c r="DS504" s="28"/>
      <c r="DT504" s="28"/>
      <c r="DU504" s="28"/>
      <c r="DV504" s="28"/>
      <c r="DW504" s="28"/>
      <c r="DX504" s="28"/>
      <c r="DY504" s="28"/>
      <c r="DZ504" s="28"/>
      <c r="EA504" s="28"/>
      <c r="EB504" s="28"/>
      <c r="EC504" s="28"/>
      <c r="ED504" s="28"/>
      <c r="EE504" s="28"/>
      <c r="EF504" s="28"/>
      <c r="EG504" s="28"/>
      <c r="EH504" s="28"/>
      <c r="EI504" s="28"/>
      <c r="EJ504" s="28"/>
      <c r="EK504" s="28"/>
      <c r="EL504" s="28"/>
      <c r="EM504" s="28"/>
      <c r="EN504" s="28"/>
      <c r="EO504" s="28"/>
      <c r="EP504" s="28"/>
      <c r="EQ504" s="28"/>
      <c r="ER504" s="28"/>
      <c r="ES504" s="28"/>
      <c r="ET504" s="28"/>
      <c r="EU504" s="28"/>
      <c r="EV504" s="28"/>
      <c r="EW504" s="28"/>
      <c r="EX504" s="28"/>
      <c r="EY504" s="28"/>
      <c r="EZ504" s="28"/>
      <c r="FA504" s="28"/>
      <c r="FB504" s="28"/>
      <c r="FC504" s="28"/>
      <c r="FD504" s="28"/>
      <c r="FE504" s="28"/>
      <c r="FF504" s="28"/>
      <c r="FG504" s="28"/>
      <c r="FH504" s="28"/>
      <c r="FI504" s="28"/>
      <c r="FJ504" s="28"/>
      <c r="FK504" s="28"/>
      <c r="FL504" s="28"/>
      <c r="FM504" s="28"/>
      <c r="FN504" s="28"/>
      <c r="FO504" s="28"/>
      <c r="FP504" s="28"/>
      <c r="FQ504" s="28"/>
      <c r="FR504" s="28"/>
      <c r="FS504" s="28"/>
      <c r="FT504" s="28"/>
      <c r="FU504" s="28"/>
    </row>
    <row r="505" spans="1:177" s="52" customFormat="1">
      <c r="A505" s="254"/>
      <c r="B505" s="81" t="s">
        <v>34</v>
      </c>
      <c r="C505" s="227"/>
      <c r="D505" s="87">
        <v>0.8</v>
      </c>
      <c r="E505" s="82">
        <v>0.8</v>
      </c>
      <c r="F505" s="87"/>
      <c r="G505" s="82"/>
      <c r="H505" s="87"/>
      <c r="I505" s="86"/>
      <c r="J505" s="224"/>
      <c r="K505" s="79"/>
      <c r="L505" s="79"/>
      <c r="M505" s="79"/>
      <c r="N505" s="79"/>
      <c r="O505" s="79"/>
      <c r="P505" s="79"/>
      <c r="Q505" s="79"/>
      <c r="R505" s="79"/>
      <c r="S505" s="79"/>
      <c r="T505" s="78"/>
      <c r="U505" s="78"/>
      <c r="V505" s="78"/>
      <c r="W505" s="78"/>
      <c r="X505" s="78"/>
      <c r="Y505" s="78"/>
      <c r="Z505" s="78"/>
      <c r="AA505" s="78"/>
      <c r="AB505" s="78"/>
      <c r="AC505" s="78"/>
      <c r="AD505" s="78"/>
      <c r="AE505" s="78"/>
      <c r="AF505" s="78"/>
      <c r="AG505" s="78"/>
      <c r="AH505" s="78"/>
      <c r="AI505" s="78"/>
      <c r="AJ505" s="78"/>
      <c r="AK505" s="78"/>
      <c r="AL505" s="78"/>
      <c r="AM505" s="78"/>
      <c r="AN505" s="78"/>
      <c r="AO505" s="78"/>
      <c r="AP505" s="78"/>
      <c r="AQ505" s="78"/>
      <c r="AR505" s="78"/>
      <c r="AS505" s="78"/>
      <c r="AT505" s="78"/>
      <c r="AU505" s="78"/>
      <c r="AV505" s="78"/>
      <c r="AW505" s="78"/>
      <c r="AX505" s="78"/>
      <c r="AY505" s="78"/>
      <c r="AZ505" s="78"/>
      <c r="BA505" s="78"/>
      <c r="BB505" s="78"/>
      <c r="BC505" s="78"/>
      <c r="BD505" s="78"/>
      <c r="BE505" s="78"/>
      <c r="BF505" s="78"/>
      <c r="BG505" s="78"/>
      <c r="BH505" s="78"/>
      <c r="BI505" s="78"/>
      <c r="BJ505" s="78"/>
      <c r="BK505" s="78"/>
      <c r="BL505" s="78"/>
      <c r="BM505" s="78"/>
      <c r="BN505" s="78"/>
      <c r="BO505" s="78"/>
      <c r="BP505" s="78"/>
      <c r="BQ505" s="78"/>
      <c r="BR505" s="78"/>
      <c r="BS505" s="78"/>
      <c r="BT505" s="78"/>
      <c r="BU505" s="78"/>
      <c r="BV505" s="78"/>
      <c r="BW505" s="78"/>
      <c r="BX505" s="78"/>
      <c r="BY505" s="78"/>
      <c r="BZ505" s="78"/>
      <c r="CA505" s="78"/>
      <c r="CB505" s="78"/>
      <c r="CC505" s="78"/>
      <c r="CD505" s="78"/>
      <c r="CE505" s="78"/>
      <c r="CF505" s="78"/>
      <c r="CG505" s="78"/>
      <c r="CH505" s="78"/>
      <c r="CI505" s="78"/>
      <c r="CJ505" s="78"/>
      <c r="CK505" s="78"/>
      <c r="CL505" s="78"/>
      <c r="CM505" s="78"/>
      <c r="CN505" s="78"/>
      <c r="CO505" s="78"/>
      <c r="CP505" s="78"/>
      <c r="CQ505" s="28"/>
      <c r="CR505" s="28"/>
      <c r="CS505" s="28"/>
      <c r="CT505" s="28"/>
      <c r="CU505" s="28"/>
      <c r="CV505" s="28"/>
      <c r="CW505" s="28"/>
      <c r="CX505" s="28"/>
      <c r="CY505" s="28"/>
      <c r="CZ505" s="28"/>
      <c r="DA505" s="28"/>
      <c r="DB505" s="28"/>
      <c r="DC505" s="28"/>
      <c r="DD505" s="28"/>
      <c r="DE505" s="28"/>
      <c r="DF505" s="28"/>
      <c r="DG505" s="28"/>
      <c r="DH505" s="28"/>
      <c r="DI505" s="28"/>
      <c r="DJ505" s="28"/>
      <c r="DK505" s="28"/>
      <c r="DL505" s="28"/>
      <c r="DM505" s="28"/>
      <c r="DN505" s="28"/>
      <c r="DO505" s="28"/>
      <c r="DP505" s="28"/>
      <c r="DQ505" s="28"/>
      <c r="DR505" s="28"/>
      <c r="DS505" s="28"/>
      <c r="DT505" s="28"/>
      <c r="DU505" s="28"/>
      <c r="DV505" s="28"/>
      <c r="DW505" s="28"/>
      <c r="DX505" s="28"/>
      <c r="DY505" s="28"/>
      <c r="DZ505" s="28"/>
      <c r="EA505" s="28"/>
      <c r="EB505" s="28"/>
      <c r="EC505" s="28"/>
      <c r="ED505" s="28"/>
      <c r="EE505" s="28"/>
      <c r="EF505" s="28"/>
      <c r="EG505" s="28"/>
      <c r="EH505" s="28"/>
      <c r="EI505" s="28"/>
      <c r="EJ505" s="28"/>
      <c r="EK505" s="28"/>
      <c r="EL505" s="28"/>
      <c r="EM505" s="28"/>
      <c r="EN505" s="28"/>
      <c r="EO505" s="28"/>
      <c r="EP505" s="28"/>
      <c r="EQ505" s="28"/>
      <c r="ER505" s="28"/>
      <c r="ES505" s="28"/>
      <c r="ET505" s="28"/>
      <c r="EU505" s="28"/>
      <c r="EV505" s="28"/>
      <c r="EW505" s="28"/>
      <c r="EX505" s="28"/>
      <c r="EY505" s="28"/>
      <c r="EZ505" s="28"/>
      <c r="FA505" s="28"/>
      <c r="FB505" s="28"/>
      <c r="FC505" s="28"/>
      <c r="FD505" s="28"/>
      <c r="FE505" s="28"/>
      <c r="FF505" s="28"/>
      <c r="FG505" s="28"/>
      <c r="FH505" s="28"/>
      <c r="FI505" s="28"/>
      <c r="FJ505" s="28"/>
      <c r="FK505" s="28"/>
      <c r="FL505" s="28"/>
      <c r="FM505" s="28"/>
      <c r="FN505" s="28"/>
      <c r="FO505" s="28"/>
      <c r="FP505" s="28"/>
      <c r="FQ505" s="28"/>
      <c r="FR505" s="28"/>
      <c r="FS505" s="28"/>
      <c r="FT505" s="28"/>
      <c r="FU505" s="28"/>
    </row>
    <row r="506" spans="1:177">
      <c r="A506" s="108" t="s">
        <v>72</v>
      </c>
      <c r="B506" s="89"/>
      <c r="C506" s="91">
        <v>100</v>
      </c>
      <c r="D506" s="196"/>
      <c r="E506" s="91"/>
      <c r="F506" s="146">
        <v>3</v>
      </c>
      <c r="G506" s="146">
        <v>2.5</v>
      </c>
      <c r="H506" s="146">
        <v>4.2</v>
      </c>
      <c r="I506" s="146">
        <v>55.6</v>
      </c>
      <c r="J506" s="224" t="s">
        <v>158</v>
      </c>
    </row>
    <row r="507" spans="1:177">
      <c r="A507" s="108"/>
      <c r="B507" s="89" t="s">
        <v>114</v>
      </c>
      <c r="C507" s="91"/>
      <c r="D507" s="196">
        <v>103.64</v>
      </c>
      <c r="E507" s="91">
        <v>100</v>
      </c>
      <c r="F507" s="146"/>
      <c r="G507" s="120"/>
      <c r="H507" s="146"/>
      <c r="I507" s="120"/>
      <c r="J507" s="224"/>
    </row>
    <row r="508" spans="1:177" s="52" customFormat="1" ht="30">
      <c r="A508" s="254" t="s">
        <v>313</v>
      </c>
      <c r="B508" s="81"/>
      <c r="C508" s="227" t="s">
        <v>265</v>
      </c>
      <c r="D508" s="87"/>
      <c r="E508" s="82"/>
      <c r="F508" s="83">
        <v>5.5</v>
      </c>
      <c r="G508" s="84">
        <v>7.5</v>
      </c>
      <c r="H508" s="83">
        <v>24</v>
      </c>
      <c r="I508" s="84">
        <v>185</v>
      </c>
      <c r="J508" s="224" t="s">
        <v>314</v>
      </c>
      <c r="K508" s="79"/>
      <c r="L508" s="79"/>
      <c r="M508" s="79"/>
      <c r="N508" s="79"/>
      <c r="O508" s="79"/>
      <c r="P508" s="79"/>
      <c r="Q508" s="79"/>
      <c r="R508" s="79"/>
      <c r="S508" s="79"/>
      <c r="T508" s="78"/>
      <c r="U508" s="78"/>
      <c r="V508" s="78"/>
      <c r="W508" s="78"/>
      <c r="X508" s="78"/>
      <c r="Y508" s="78"/>
      <c r="Z508" s="78"/>
      <c r="AA508" s="78"/>
      <c r="AB508" s="78"/>
      <c r="AC508" s="78"/>
      <c r="AD508" s="78"/>
      <c r="AE508" s="78"/>
      <c r="AF508" s="78"/>
      <c r="AG508" s="78"/>
      <c r="AH508" s="78"/>
      <c r="AI508" s="78"/>
      <c r="AJ508" s="78"/>
      <c r="AK508" s="78"/>
      <c r="AL508" s="78"/>
      <c r="AM508" s="78"/>
      <c r="AN508" s="78"/>
      <c r="AO508" s="78"/>
      <c r="AP508" s="78"/>
      <c r="AQ508" s="78"/>
      <c r="AR508" s="78"/>
      <c r="AS508" s="78"/>
      <c r="AT508" s="78"/>
      <c r="AU508" s="78"/>
      <c r="AV508" s="78"/>
      <c r="AW508" s="78"/>
      <c r="AX508" s="78"/>
      <c r="AY508" s="78"/>
      <c r="AZ508" s="78"/>
      <c r="BA508" s="78"/>
      <c r="BB508" s="78"/>
      <c r="BC508" s="78"/>
      <c r="BD508" s="78"/>
      <c r="BE508" s="78"/>
      <c r="BF508" s="78"/>
      <c r="BG508" s="78"/>
      <c r="BH508" s="78"/>
      <c r="BI508" s="78"/>
      <c r="BJ508" s="78"/>
      <c r="BK508" s="78"/>
      <c r="BL508" s="78"/>
      <c r="BM508" s="78"/>
      <c r="BN508" s="78"/>
      <c r="BO508" s="78"/>
      <c r="BP508" s="78"/>
      <c r="BQ508" s="78"/>
      <c r="BR508" s="78"/>
      <c r="BS508" s="78"/>
      <c r="BT508" s="78"/>
      <c r="BU508" s="78"/>
      <c r="BV508" s="78"/>
      <c r="BW508" s="78"/>
      <c r="BX508" s="78"/>
      <c r="BY508" s="78"/>
      <c r="BZ508" s="78"/>
      <c r="CA508" s="78"/>
      <c r="CB508" s="78"/>
      <c r="CC508" s="78"/>
      <c r="CD508" s="78"/>
      <c r="CE508" s="78"/>
      <c r="CF508" s="78"/>
      <c r="CG508" s="78"/>
      <c r="CH508" s="78"/>
      <c r="CI508" s="78"/>
      <c r="CJ508" s="78"/>
      <c r="CK508" s="78"/>
      <c r="CL508" s="78"/>
      <c r="CM508" s="78"/>
      <c r="CN508" s="78"/>
      <c r="CO508" s="78"/>
      <c r="CP508" s="78"/>
      <c r="CQ508" s="28"/>
      <c r="CR508" s="28"/>
      <c r="CS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I508" s="28"/>
      <c r="DJ508" s="28"/>
      <c r="DK508" s="28"/>
      <c r="DL508" s="28"/>
      <c r="DM508" s="28"/>
      <c r="DN508" s="28"/>
      <c r="DO508" s="28"/>
      <c r="DP508" s="28"/>
      <c r="DQ508" s="28"/>
      <c r="DR508" s="28"/>
      <c r="DS508" s="28"/>
      <c r="DT508" s="28"/>
      <c r="DU508" s="28"/>
      <c r="DV508" s="28"/>
      <c r="DW508" s="28"/>
      <c r="DX508" s="28"/>
      <c r="DY508" s="28"/>
      <c r="DZ508" s="28"/>
      <c r="EA508" s="28"/>
      <c r="EB508" s="28"/>
      <c r="EC508" s="28"/>
      <c r="ED508" s="28"/>
      <c r="EE508" s="28"/>
      <c r="EF508" s="28"/>
      <c r="EG508" s="28"/>
      <c r="EH508" s="28"/>
      <c r="EI508" s="28"/>
      <c r="EJ508" s="28"/>
      <c r="EK508" s="28"/>
      <c r="EL508" s="28"/>
      <c r="EM508" s="28"/>
      <c r="EN508" s="28"/>
      <c r="EO508" s="28"/>
      <c r="EP508" s="28"/>
      <c r="EQ508" s="28"/>
      <c r="ER508" s="28"/>
      <c r="ES508" s="28"/>
      <c r="ET508" s="28"/>
      <c r="EU508" s="28"/>
      <c r="EV508" s="28"/>
      <c r="EW508" s="28"/>
      <c r="EX508" s="28"/>
      <c r="EY508" s="28"/>
      <c r="EZ508" s="28"/>
      <c r="FA508" s="28"/>
      <c r="FB508" s="28"/>
      <c r="FC508" s="28"/>
      <c r="FD508" s="28"/>
      <c r="FE508" s="28"/>
      <c r="FF508" s="28"/>
      <c r="FG508" s="28"/>
      <c r="FH508" s="28"/>
      <c r="FI508" s="28"/>
      <c r="FJ508" s="28"/>
      <c r="FK508" s="28"/>
      <c r="FL508" s="28"/>
      <c r="FM508" s="28"/>
      <c r="FN508" s="28"/>
      <c r="FO508" s="28"/>
      <c r="FP508" s="28"/>
      <c r="FQ508" s="28"/>
      <c r="FR508" s="28"/>
      <c r="FS508" s="28"/>
      <c r="FT508" s="28"/>
      <c r="FU508" s="28"/>
    </row>
    <row r="509" spans="1:177" s="26" customFormat="1">
      <c r="A509" s="254"/>
      <c r="B509" s="81" t="s">
        <v>182</v>
      </c>
      <c r="C509" s="227"/>
      <c r="D509" s="87">
        <v>36.4</v>
      </c>
      <c r="E509" s="82">
        <v>36.4</v>
      </c>
      <c r="F509" s="87"/>
      <c r="G509" s="82"/>
      <c r="H509" s="87"/>
      <c r="I509" s="86"/>
      <c r="J509" s="224"/>
      <c r="K509" s="76"/>
      <c r="L509" s="76"/>
      <c r="M509" s="76"/>
      <c r="N509" s="76"/>
      <c r="O509" s="76"/>
      <c r="P509" s="76"/>
      <c r="Q509" s="76"/>
      <c r="R509" s="76"/>
      <c r="S509" s="76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/>
      <c r="BT509" s="71"/>
      <c r="BU509" s="71"/>
      <c r="BV509" s="71"/>
      <c r="BW509" s="71"/>
      <c r="BX509" s="71"/>
      <c r="BY509" s="71"/>
      <c r="BZ509" s="71"/>
      <c r="CA509" s="71"/>
      <c r="CB509" s="71"/>
      <c r="CC509" s="71"/>
      <c r="CD509" s="71"/>
      <c r="CE509" s="71"/>
      <c r="CF509" s="71"/>
      <c r="CG509" s="71"/>
      <c r="CH509" s="71"/>
      <c r="CI509" s="71"/>
      <c r="CJ509" s="71"/>
      <c r="CK509" s="71"/>
      <c r="CL509" s="71"/>
      <c r="CM509" s="71"/>
      <c r="CN509" s="71"/>
      <c r="CO509" s="71"/>
      <c r="CP509" s="71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</row>
    <row r="510" spans="1:177">
      <c r="A510" s="254"/>
      <c r="B510" s="81" t="s">
        <v>52</v>
      </c>
      <c r="C510" s="227"/>
      <c r="D510" s="87">
        <v>44.7</v>
      </c>
      <c r="E510" s="82">
        <v>44.7</v>
      </c>
      <c r="F510" s="87"/>
      <c r="G510" s="82"/>
      <c r="H510" s="87"/>
      <c r="I510" s="86"/>
      <c r="J510" s="224"/>
    </row>
    <row r="511" spans="1:177">
      <c r="A511" s="254"/>
      <c r="B511" s="81" t="s">
        <v>119</v>
      </c>
      <c r="C511" s="227"/>
      <c r="D511" s="87">
        <v>21</v>
      </c>
      <c r="E511" s="82">
        <v>21</v>
      </c>
      <c r="F511" s="87"/>
      <c r="G511" s="82"/>
      <c r="H511" s="87"/>
      <c r="I511" s="86"/>
      <c r="J511" s="224"/>
    </row>
    <row r="512" spans="1:177">
      <c r="A512" s="254"/>
      <c r="B512" s="81" t="s">
        <v>32</v>
      </c>
      <c r="C512" s="227"/>
      <c r="D512" s="87">
        <v>13.3</v>
      </c>
      <c r="E512" s="82">
        <v>10</v>
      </c>
      <c r="F512" s="87"/>
      <c r="G512" s="82"/>
      <c r="H512" s="87"/>
      <c r="I512" s="86"/>
      <c r="J512" s="224"/>
      <c r="K512" s="76"/>
      <c r="L512" s="76"/>
    </row>
    <row r="513" spans="1:94">
      <c r="A513" s="254"/>
      <c r="B513" s="81" t="s">
        <v>33</v>
      </c>
      <c r="C513" s="227"/>
      <c r="D513" s="87">
        <v>6</v>
      </c>
      <c r="E513" s="82">
        <v>5</v>
      </c>
      <c r="F513" s="87"/>
      <c r="G513" s="82"/>
      <c r="H513" s="87"/>
      <c r="I513" s="86"/>
      <c r="J513" s="224"/>
      <c r="K513" s="76"/>
      <c r="L513" s="76"/>
    </row>
    <row r="514" spans="1:94">
      <c r="A514" s="254"/>
      <c r="B514" s="81" t="s">
        <v>34</v>
      </c>
      <c r="C514" s="227"/>
      <c r="D514" s="87">
        <v>4.9000000000000004</v>
      </c>
      <c r="E514" s="82">
        <v>4.9000000000000004</v>
      </c>
      <c r="F514" s="87"/>
      <c r="G514" s="82"/>
      <c r="H514" s="87"/>
      <c r="I514" s="86"/>
      <c r="J514" s="224"/>
      <c r="K514" s="76"/>
      <c r="L514" s="76"/>
    </row>
    <row r="515" spans="1:94">
      <c r="A515" s="254"/>
      <c r="B515" s="81" t="s">
        <v>39</v>
      </c>
      <c r="C515" s="227"/>
      <c r="D515" s="87">
        <v>0.4</v>
      </c>
      <c r="E515" s="82">
        <v>0.4</v>
      </c>
      <c r="F515" s="87"/>
      <c r="G515" s="82"/>
      <c r="H515" s="87"/>
      <c r="I515" s="86"/>
      <c r="J515" s="224"/>
      <c r="K515" s="76"/>
      <c r="L515" s="76"/>
    </row>
    <row r="516" spans="1:94" s="26" customFormat="1">
      <c r="A516" s="254" t="s">
        <v>324</v>
      </c>
      <c r="B516" s="81"/>
      <c r="C516" s="82">
        <v>150</v>
      </c>
      <c r="D516" s="198"/>
      <c r="E516" s="82"/>
      <c r="F516" s="137">
        <v>0.5</v>
      </c>
      <c r="G516" s="84">
        <v>2.5000000000000001E-2</v>
      </c>
      <c r="H516" s="83">
        <v>12.5</v>
      </c>
      <c r="I516" s="84">
        <v>52.1</v>
      </c>
      <c r="J516" s="224" t="s">
        <v>325</v>
      </c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1"/>
      <c r="CF516" s="71"/>
      <c r="CG516" s="71"/>
      <c r="CH516" s="71"/>
      <c r="CI516" s="71"/>
      <c r="CJ516" s="71"/>
      <c r="CK516" s="71"/>
      <c r="CL516" s="71"/>
      <c r="CM516" s="71"/>
      <c r="CN516" s="71"/>
      <c r="CO516" s="71"/>
      <c r="CP516" s="71"/>
    </row>
    <row r="517" spans="1:94" s="26" customFormat="1">
      <c r="A517" s="254"/>
      <c r="B517" s="81" t="s">
        <v>286</v>
      </c>
      <c r="C517" s="147"/>
      <c r="D517" s="198">
        <v>12.75</v>
      </c>
      <c r="E517" s="82">
        <v>12.5</v>
      </c>
      <c r="F517" s="137"/>
      <c r="G517" s="84"/>
      <c r="H517" s="83"/>
      <c r="I517" s="84"/>
      <c r="J517" s="224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1"/>
      <c r="CF517" s="71"/>
      <c r="CG517" s="71"/>
      <c r="CH517" s="71"/>
      <c r="CI517" s="71"/>
      <c r="CJ517" s="71"/>
      <c r="CK517" s="71"/>
      <c r="CL517" s="71"/>
      <c r="CM517" s="71"/>
      <c r="CN517" s="71"/>
      <c r="CO517" s="71"/>
      <c r="CP517" s="71"/>
    </row>
    <row r="518" spans="1:94" s="26" customFormat="1">
      <c r="A518" s="254"/>
      <c r="B518" s="81" t="s">
        <v>18</v>
      </c>
      <c r="C518" s="147"/>
      <c r="D518" s="198">
        <v>4</v>
      </c>
      <c r="E518" s="82">
        <v>4</v>
      </c>
      <c r="F518" s="137"/>
      <c r="G518" s="84"/>
      <c r="H518" s="83"/>
      <c r="I518" s="84"/>
      <c r="J518" s="224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1"/>
      <c r="CC518" s="71"/>
      <c r="CD518" s="71"/>
      <c r="CE518" s="71"/>
      <c r="CF518" s="71"/>
      <c r="CG518" s="71"/>
      <c r="CH518" s="71"/>
      <c r="CI518" s="71"/>
      <c r="CJ518" s="71"/>
      <c r="CK518" s="71"/>
      <c r="CL518" s="71"/>
      <c r="CM518" s="71"/>
      <c r="CN518" s="71"/>
      <c r="CO518" s="71"/>
      <c r="CP518" s="71"/>
    </row>
    <row r="519" spans="1:94" s="26" customFormat="1">
      <c r="A519" s="254"/>
      <c r="B519" s="81" t="s">
        <v>17</v>
      </c>
      <c r="C519" s="147"/>
      <c r="D519" s="198">
        <v>150</v>
      </c>
      <c r="E519" s="82">
        <v>150</v>
      </c>
      <c r="F519" s="137"/>
      <c r="G519" s="84"/>
      <c r="H519" s="83"/>
      <c r="I519" s="84"/>
      <c r="J519" s="224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1"/>
      <c r="CG519" s="71"/>
      <c r="CH519" s="71"/>
      <c r="CI519" s="71"/>
      <c r="CJ519" s="71"/>
      <c r="CK519" s="71"/>
      <c r="CL519" s="71"/>
      <c r="CM519" s="71"/>
      <c r="CN519" s="71"/>
      <c r="CO519" s="71"/>
      <c r="CP519" s="71"/>
    </row>
    <row r="520" spans="1:94" s="26" customFormat="1" ht="15.75" thickBot="1">
      <c r="A520" s="254" t="s">
        <v>38</v>
      </c>
      <c r="B520" s="81"/>
      <c r="C520" s="82">
        <v>20</v>
      </c>
      <c r="D520" s="198">
        <v>20</v>
      </c>
      <c r="E520" s="82">
        <v>20</v>
      </c>
      <c r="F520" s="111">
        <v>1.6</v>
      </c>
      <c r="G520" s="112">
        <v>0.2</v>
      </c>
      <c r="H520" s="195">
        <v>9.8000000000000007</v>
      </c>
      <c r="I520" s="256">
        <v>47</v>
      </c>
      <c r="J520" s="224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/>
      <c r="CB520" s="71"/>
      <c r="CC520" s="71"/>
      <c r="CD520" s="71"/>
      <c r="CE520" s="71"/>
      <c r="CF520" s="71"/>
      <c r="CG520" s="71"/>
      <c r="CH520" s="71"/>
      <c r="CI520" s="71"/>
      <c r="CJ520" s="71"/>
      <c r="CK520" s="71"/>
      <c r="CL520" s="71"/>
      <c r="CM520" s="71"/>
      <c r="CN520" s="71"/>
      <c r="CO520" s="71"/>
      <c r="CP520" s="71"/>
    </row>
    <row r="521" spans="1:94" s="26" customFormat="1" ht="15.75" thickBot="1">
      <c r="A521" s="255" t="s">
        <v>26</v>
      </c>
      <c r="B521" s="150"/>
      <c r="C521" s="151">
        <v>420</v>
      </c>
      <c r="D521" s="168"/>
      <c r="E521" s="133"/>
      <c r="F521" s="134">
        <f>SUM(F494:F520)</f>
        <v>13.639999999999999</v>
      </c>
      <c r="G521" s="134">
        <f>SUM(G494:G520)</f>
        <v>14.065</v>
      </c>
      <c r="H521" s="134">
        <f>SUM(H494:H520)</f>
        <v>68.34</v>
      </c>
      <c r="I521" s="134">
        <f>SUM(I494:I520)</f>
        <v>458.1</v>
      </c>
      <c r="J521" s="252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1"/>
      <c r="CG521" s="71"/>
      <c r="CH521" s="71"/>
      <c r="CI521" s="71"/>
      <c r="CJ521" s="71"/>
      <c r="CK521" s="71"/>
      <c r="CL521" s="71"/>
      <c r="CM521" s="71"/>
      <c r="CN521" s="71"/>
      <c r="CO521" s="71"/>
      <c r="CP521" s="71"/>
    </row>
    <row r="522" spans="1:94" s="26" customFormat="1" ht="15.75" thickBot="1">
      <c r="A522" s="255" t="s">
        <v>60</v>
      </c>
      <c r="B522" s="150"/>
      <c r="C522" s="151">
        <f>C447+C492+C521</f>
        <v>1305</v>
      </c>
      <c r="D522" s="180"/>
      <c r="E522" s="133"/>
      <c r="F522" s="168">
        <f>F447+F450+F492+F521</f>
        <v>39.869999999999997</v>
      </c>
      <c r="G522" s="168">
        <f>G447+G450+G492+G521</f>
        <v>44.664999999999999</v>
      </c>
      <c r="H522" s="168">
        <f>H447+H450+H492+H521</f>
        <v>193.07999999999998</v>
      </c>
      <c r="I522" s="168">
        <f>I447+I450+I492+I521</f>
        <v>1337.24</v>
      </c>
      <c r="J522" s="252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1"/>
      <c r="CG522" s="71"/>
      <c r="CH522" s="71"/>
      <c r="CI522" s="71"/>
      <c r="CJ522" s="71"/>
      <c r="CK522" s="71"/>
      <c r="CL522" s="71"/>
      <c r="CM522" s="71"/>
      <c r="CN522" s="71"/>
      <c r="CO522" s="71"/>
      <c r="CP522" s="71"/>
    </row>
    <row r="523" spans="1:94" s="26" customFormat="1">
      <c r="A523" s="240"/>
      <c r="B523" s="81"/>
      <c r="C523" s="279"/>
      <c r="D523" s="182"/>
      <c r="E523" s="87"/>
      <c r="F523" s="83"/>
      <c r="G523" s="83"/>
      <c r="H523" s="83"/>
      <c r="I523" s="83"/>
      <c r="J523" s="263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1"/>
      <c r="CG523" s="71"/>
      <c r="CH523" s="71"/>
      <c r="CI523" s="71"/>
      <c r="CJ523" s="71"/>
      <c r="CK523" s="71"/>
      <c r="CL523" s="71"/>
      <c r="CM523" s="71"/>
      <c r="CN523" s="71"/>
      <c r="CO523" s="71"/>
      <c r="CP523" s="71"/>
    </row>
    <row r="524" spans="1:94" s="28" customFormat="1" ht="15.75" thickBot="1">
      <c r="A524" s="240" t="s">
        <v>109</v>
      </c>
      <c r="B524" s="81"/>
      <c r="C524" s="164"/>
      <c r="D524" s="81"/>
      <c r="E524" s="81"/>
      <c r="F524" s="83"/>
      <c r="G524" s="83"/>
      <c r="H524" s="83"/>
      <c r="I524" s="83"/>
      <c r="J524" s="25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  <c r="AA524" s="78"/>
      <c r="AB524" s="78"/>
      <c r="AC524" s="78"/>
      <c r="AD524" s="78"/>
      <c r="AE524" s="78"/>
      <c r="AF524" s="78"/>
      <c r="AG524" s="78"/>
      <c r="AH524" s="78"/>
      <c r="AI524" s="78"/>
      <c r="AJ524" s="78"/>
      <c r="AK524" s="78"/>
      <c r="AL524" s="78"/>
      <c r="AM524" s="78"/>
      <c r="AN524" s="78"/>
      <c r="AO524" s="78"/>
      <c r="AP524" s="78"/>
      <c r="AQ524" s="78"/>
      <c r="AR524" s="78"/>
      <c r="AS524" s="78"/>
      <c r="AT524" s="78"/>
      <c r="AU524" s="78"/>
      <c r="AV524" s="78"/>
      <c r="AW524" s="78"/>
      <c r="AX524" s="78"/>
      <c r="AY524" s="78"/>
      <c r="AZ524" s="78"/>
      <c r="BA524" s="78"/>
      <c r="BB524" s="78"/>
      <c r="BC524" s="78"/>
      <c r="BD524" s="78"/>
      <c r="BE524" s="78"/>
      <c r="BF524" s="78"/>
      <c r="BG524" s="78"/>
      <c r="BH524" s="78"/>
      <c r="BI524" s="78"/>
      <c r="BJ524" s="78"/>
      <c r="BK524" s="78"/>
      <c r="BL524" s="78"/>
      <c r="BM524" s="78"/>
      <c r="BN524" s="78"/>
      <c r="BO524" s="78"/>
      <c r="BP524" s="78"/>
      <c r="BQ524" s="78"/>
      <c r="BR524" s="78"/>
      <c r="BS524" s="78"/>
      <c r="BT524" s="78"/>
      <c r="BU524" s="78"/>
      <c r="BV524" s="78"/>
      <c r="BW524" s="78"/>
      <c r="BX524" s="78"/>
      <c r="BY524" s="78"/>
      <c r="BZ524" s="78"/>
      <c r="CA524" s="78"/>
      <c r="CB524" s="78"/>
      <c r="CC524" s="78"/>
      <c r="CD524" s="78"/>
      <c r="CE524" s="78"/>
      <c r="CF524" s="78"/>
      <c r="CG524" s="78"/>
      <c r="CH524" s="78"/>
      <c r="CI524" s="78"/>
      <c r="CJ524" s="78"/>
      <c r="CK524" s="78"/>
      <c r="CL524" s="78"/>
      <c r="CM524" s="78"/>
      <c r="CN524" s="78"/>
      <c r="CO524" s="78"/>
      <c r="CP524" s="78"/>
    </row>
    <row r="525" spans="1:94" ht="30">
      <c r="A525" s="503" t="s">
        <v>234</v>
      </c>
      <c r="B525" s="504"/>
      <c r="C525" s="496" t="s">
        <v>230</v>
      </c>
      <c r="D525" s="122" t="s">
        <v>3</v>
      </c>
      <c r="E525" s="123" t="s">
        <v>3</v>
      </c>
      <c r="F525" s="471" t="s">
        <v>231</v>
      </c>
      <c r="G525" s="472"/>
      <c r="H525" s="473"/>
      <c r="I525" s="122" t="s">
        <v>4</v>
      </c>
      <c r="J525" s="245" t="s">
        <v>232</v>
      </c>
    </row>
    <row r="526" spans="1:94" ht="15.75" thickBot="1">
      <c r="A526" s="499" t="s">
        <v>233</v>
      </c>
      <c r="B526" s="500"/>
      <c r="C526" s="497"/>
      <c r="D526" s="127" t="s">
        <v>5</v>
      </c>
      <c r="E526" s="128" t="s">
        <v>5</v>
      </c>
      <c r="F526" s="129"/>
      <c r="G526" s="130"/>
      <c r="H526" s="131"/>
      <c r="I526" s="127" t="s">
        <v>6</v>
      </c>
      <c r="J526" s="224"/>
    </row>
    <row r="527" spans="1:94" ht="15.75" thickBot="1">
      <c r="A527" s="501"/>
      <c r="B527" s="502"/>
      <c r="C527" s="498"/>
      <c r="D527" s="133" t="s">
        <v>7</v>
      </c>
      <c r="E527" s="133" t="s">
        <v>8</v>
      </c>
      <c r="F527" s="133" t="s">
        <v>9</v>
      </c>
      <c r="G527" s="133" t="s">
        <v>10</v>
      </c>
      <c r="H527" s="134" t="s">
        <v>11</v>
      </c>
      <c r="I527" s="134" t="s">
        <v>12</v>
      </c>
      <c r="J527" s="252"/>
    </row>
    <row r="528" spans="1:94">
      <c r="A528" s="253"/>
      <c r="B528" s="154" t="s">
        <v>13</v>
      </c>
      <c r="C528" s="82"/>
      <c r="D528" s="213"/>
      <c r="E528" s="125"/>
      <c r="F528" s="122"/>
      <c r="G528" s="123"/>
      <c r="H528" s="156"/>
      <c r="I528" s="123"/>
      <c r="J528" s="245"/>
    </row>
    <row r="529" spans="1:177" s="36" customFormat="1" ht="30">
      <c r="A529" s="254" t="s">
        <v>397</v>
      </c>
      <c r="B529" s="162"/>
      <c r="C529" s="82" t="s">
        <v>251</v>
      </c>
      <c r="D529" s="83"/>
      <c r="E529" s="84"/>
      <c r="F529" s="137">
        <v>7.16</v>
      </c>
      <c r="G529" s="137">
        <v>6.63</v>
      </c>
      <c r="H529" s="84">
        <v>15.15</v>
      </c>
      <c r="I529" s="137">
        <v>149</v>
      </c>
      <c r="J529" s="224" t="s">
        <v>189</v>
      </c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76"/>
      <c r="CB529" s="76"/>
      <c r="CC529" s="76"/>
      <c r="CD529" s="76"/>
      <c r="CE529" s="76"/>
      <c r="CF529" s="76"/>
      <c r="CG529" s="76"/>
      <c r="CH529" s="76"/>
      <c r="CI529" s="76"/>
      <c r="CJ529" s="76"/>
      <c r="CK529" s="76"/>
      <c r="CL529" s="76"/>
      <c r="CM529" s="76"/>
      <c r="CN529" s="76"/>
      <c r="CO529" s="76"/>
      <c r="CP529" s="76"/>
      <c r="CQ529" s="34"/>
      <c r="CR529" s="34"/>
      <c r="CS529" s="34"/>
      <c r="CT529" s="34"/>
      <c r="CU529" s="34"/>
      <c r="CV529" s="34"/>
      <c r="CW529" s="34"/>
      <c r="CX529" s="34"/>
      <c r="CY529" s="34"/>
      <c r="CZ529" s="34"/>
      <c r="DA529" s="34"/>
      <c r="DB529" s="34"/>
      <c r="DC529" s="34"/>
      <c r="DD529" s="34"/>
      <c r="DE529" s="34"/>
      <c r="DF529" s="34"/>
      <c r="DG529" s="34"/>
      <c r="DH529" s="34"/>
      <c r="DI529" s="34"/>
    </row>
    <row r="530" spans="1:177" s="36" customFormat="1">
      <c r="A530" s="254"/>
      <c r="B530" s="89" t="s">
        <v>396</v>
      </c>
      <c r="C530" s="82"/>
      <c r="D530" s="137">
        <v>19</v>
      </c>
      <c r="E530" s="84">
        <v>19</v>
      </c>
      <c r="F530" s="137"/>
      <c r="G530" s="137"/>
      <c r="H530" s="137"/>
      <c r="I530" s="137"/>
      <c r="J530" s="224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76"/>
      <c r="CB530" s="76"/>
      <c r="CC530" s="76"/>
      <c r="CD530" s="76"/>
      <c r="CE530" s="76"/>
      <c r="CF530" s="76"/>
      <c r="CG530" s="76"/>
      <c r="CH530" s="76"/>
      <c r="CI530" s="76"/>
      <c r="CJ530" s="76"/>
      <c r="CK530" s="76"/>
      <c r="CL530" s="76"/>
      <c r="CM530" s="76"/>
      <c r="CN530" s="76"/>
      <c r="CO530" s="76"/>
      <c r="CP530" s="76"/>
      <c r="CQ530" s="34"/>
      <c r="CR530" s="34"/>
      <c r="CS530" s="34"/>
      <c r="CT530" s="34"/>
      <c r="CU530" s="34"/>
      <c r="CV530" s="34"/>
      <c r="CW530" s="34"/>
      <c r="CX530" s="34"/>
      <c r="CY530" s="34"/>
      <c r="CZ530" s="34"/>
      <c r="DA530" s="34"/>
      <c r="DB530" s="34"/>
      <c r="DC530" s="34"/>
      <c r="DD530" s="34"/>
      <c r="DE530" s="34"/>
      <c r="DF530" s="34"/>
      <c r="DG530" s="34"/>
      <c r="DH530" s="34"/>
      <c r="DI530" s="34"/>
    </row>
    <row r="531" spans="1:177" s="36" customFormat="1">
      <c r="A531" s="254"/>
      <c r="B531" s="81" t="s">
        <v>16</v>
      </c>
      <c r="C531" s="86"/>
      <c r="D531" s="137">
        <v>65</v>
      </c>
      <c r="E531" s="84">
        <v>65</v>
      </c>
      <c r="F531" s="137"/>
      <c r="G531" s="137"/>
      <c r="H531" s="84"/>
      <c r="I531" s="137"/>
      <c r="J531" s="224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76"/>
      <c r="CB531" s="76"/>
      <c r="CC531" s="76"/>
      <c r="CD531" s="76"/>
      <c r="CE531" s="76"/>
      <c r="CF531" s="76"/>
      <c r="CG531" s="76"/>
      <c r="CH531" s="76"/>
      <c r="CI531" s="76"/>
      <c r="CJ531" s="76"/>
      <c r="CK531" s="76"/>
      <c r="CL531" s="76"/>
      <c r="CM531" s="76"/>
      <c r="CN531" s="76"/>
      <c r="CO531" s="76"/>
      <c r="CP531" s="76"/>
      <c r="CQ531" s="34"/>
      <c r="CR531" s="34"/>
      <c r="CS531" s="34"/>
      <c r="CT531" s="34"/>
      <c r="CU531" s="34"/>
      <c r="CV531" s="34"/>
      <c r="CW531" s="34"/>
      <c r="CX531" s="34"/>
      <c r="CY531" s="34"/>
      <c r="CZ531" s="34"/>
      <c r="DA531" s="34"/>
      <c r="DB531" s="34"/>
      <c r="DC531" s="34"/>
      <c r="DD531" s="34"/>
      <c r="DE531" s="34"/>
      <c r="DF531" s="34"/>
      <c r="DG531" s="34"/>
      <c r="DH531" s="34"/>
      <c r="DI531" s="34"/>
    </row>
    <row r="532" spans="1:177" s="36" customFormat="1">
      <c r="A532" s="254"/>
      <c r="B532" s="81" t="s">
        <v>17</v>
      </c>
      <c r="C532" s="86"/>
      <c r="D532" s="137">
        <v>65</v>
      </c>
      <c r="E532" s="84">
        <v>65</v>
      </c>
      <c r="F532" s="137"/>
      <c r="G532" s="137"/>
      <c r="H532" s="84"/>
      <c r="I532" s="137"/>
      <c r="J532" s="224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76"/>
      <c r="CB532" s="76"/>
      <c r="CC532" s="76"/>
      <c r="CD532" s="76"/>
      <c r="CE532" s="76"/>
      <c r="CF532" s="76"/>
      <c r="CG532" s="76"/>
      <c r="CH532" s="76"/>
      <c r="CI532" s="76"/>
      <c r="CJ532" s="76"/>
      <c r="CK532" s="76"/>
      <c r="CL532" s="76"/>
      <c r="CM532" s="76"/>
      <c r="CN532" s="76"/>
      <c r="CO532" s="76"/>
      <c r="CP532" s="76"/>
      <c r="CQ532" s="34"/>
      <c r="CR532" s="34"/>
      <c r="CS532" s="34"/>
      <c r="CT532" s="34"/>
      <c r="CU532" s="34"/>
      <c r="CV532" s="34"/>
      <c r="CW532" s="34"/>
      <c r="CX532" s="34"/>
      <c r="CY532" s="34"/>
      <c r="CZ532" s="34"/>
      <c r="DA532" s="34"/>
      <c r="DB532" s="34"/>
      <c r="DC532" s="34"/>
      <c r="DD532" s="34"/>
      <c r="DE532" s="34"/>
      <c r="DF532" s="34"/>
      <c r="DG532" s="34"/>
      <c r="DH532" s="34"/>
      <c r="DI532" s="34"/>
    </row>
    <row r="533" spans="1:177" s="36" customFormat="1">
      <c r="A533" s="254"/>
      <c r="B533" s="81" t="s">
        <v>18</v>
      </c>
      <c r="C533" s="82"/>
      <c r="D533" s="137">
        <v>0.75</v>
      </c>
      <c r="E533" s="84">
        <v>0.75</v>
      </c>
      <c r="F533" s="137"/>
      <c r="G533" s="137"/>
      <c r="H533" s="84"/>
      <c r="I533" s="137"/>
      <c r="J533" s="224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76"/>
      <c r="CB533" s="76"/>
      <c r="CC533" s="76"/>
      <c r="CD533" s="76"/>
      <c r="CE533" s="76"/>
      <c r="CF533" s="76"/>
      <c r="CG533" s="76"/>
      <c r="CH533" s="76"/>
      <c r="CI533" s="76"/>
      <c r="CJ533" s="76"/>
      <c r="CK533" s="76"/>
      <c r="CL533" s="76"/>
      <c r="CM533" s="76"/>
      <c r="CN533" s="76"/>
      <c r="CO533" s="76"/>
      <c r="CP533" s="76"/>
      <c r="CQ533" s="34"/>
      <c r="CR533" s="34"/>
      <c r="CS533" s="34"/>
      <c r="CT533" s="34"/>
      <c r="CU533" s="34"/>
      <c r="CV533" s="34"/>
      <c r="CW533" s="34"/>
      <c r="CX533" s="34"/>
      <c r="CY533" s="34"/>
      <c r="CZ533" s="34"/>
      <c r="DA533" s="34"/>
      <c r="DB533" s="34"/>
      <c r="DC533" s="34"/>
      <c r="DD533" s="34"/>
      <c r="DE533" s="34"/>
      <c r="DF533" s="34"/>
      <c r="DG533" s="34"/>
      <c r="DH533" s="34"/>
      <c r="DI533" s="34"/>
    </row>
    <row r="534" spans="1:177" s="36" customFormat="1">
      <c r="A534" s="254"/>
      <c r="B534" s="81" t="s">
        <v>19</v>
      </c>
      <c r="C534" s="82"/>
      <c r="D534" s="137">
        <v>0.5</v>
      </c>
      <c r="E534" s="84">
        <v>0.5</v>
      </c>
      <c r="F534" s="137"/>
      <c r="G534" s="137"/>
      <c r="H534" s="84"/>
      <c r="I534" s="137"/>
      <c r="J534" s="224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  <c r="AA534" s="76"/>
      <c r="AB534" s="76"/>
      <c r="AC534" s="76"/>
      <c r="AD534" s="76"/>
      <c r="AE534" s="76"/>
      <c r="AF534" s="76"/>
      <c r="AG534" s="76"/>
      <c r="AH534" s="76"/>
      <c r="AI534" s="76"/>
      <c r="AJ534" s="76"/>
      <c r="AK534" s="76"/>
      <c r="AL534" s="76"/>
      <c r="AM534" s="76"/>
      <c r="AN534" s="76"/>
      <c r="AO534" s="76"/>
      <c r="AP534" s="76"/>
      <c r="AQ534" s="76"/>
      <c r="AR534" s="76"/>
      <c r="AS534" s="76"/>
      <c r="AT534" s="76"/>
      <c r="AU534" s="76"/>
      <c r="AV534" s="76"/>
      <c r="AW534" s="76"/>
      <c r="AX534" s="76"/>
      <c r="AY534" s="76"/>
      <c r="AZ534" s="76"/>
      <c r="BA534" s="76"/>
      <c r="BB534" s="76"/>
      <c r="BC534" s="76"/>
      <c r="BD534" s="76"/>
      <c r="BE534" s="76"/>
      <c r="BF534" s="76"/>
      <c r="BG534" s="76"/>
      <c r="BH534" s="76"/>
      <c r="BI534" s="76"/>
      <c r="BJ534" s="76"/>
      <c r="BK534" s="76"/>
      <c r="BL534" s="76"/>
      <c r="BM534" s="76"/>
      <c r="BN534" s="76"/>
      <c r="BO534" s="76"/>
      <c r="BP534" s="76"/>
      <c r="BQ534" s="76"/>
      <c r="BR534" s="76"/>
      <c r="BS534" s="76"/>
      <c r="BT534" s="76"/>
      <c r="BU534" s="76"/>
      <c r="BV534" s="76"/>
      <c r="BW534" s="76"/>
      <c r="BX534" s="76"/>
      <c r="BY534" s="76"/>
      <c r="BZ534" s="76"/>
      <c r="CA534" s="76"/>
      <c r="CB534" s="76"/>
      <c r="CC534" s="76"/>
      <c r="CD534" s="76"/>
      <c r="CE534" s="76"/>
      <c r="CF534" s="76"/>
      <c r="CG534" s="76"/>
      <c r="CH534" s="76"/>
      <c r="CI534" s="76"/>
      <c r="CJ534" s="76"/>
      <c r="CK534" s="76"/>
      <c r="CL534" s="76"/>
      <c r="CM534" s="76"/>
      <c r="CN534" s="76"/>
      <c r="CO534" s="76"/>
      <c r="CP534" s="76"/>
      <c r="CQ534" s="34"/>
      <c r="CR534" s="34"/>
      <c r="CS534" s="34"/>
      <c r="CT534" s="34"/>
      <c r="CU534" s="34"/>
      <c r="CV534" s="34"/>
      <c r="CW534" s="34"/>
      <c r="CX534" s="34"/>
      <c r="CY534" s="34"/>
      <c r="CZ534" s="34"/>
      <c r="DA534" s="34"/>
      <c r="DB534" s="34"/>
      <c r="DC534" s="34"/>
      <c r="DD534" s="34"/>
      <c r="DE534" s="34"/>
      <c r="DF534" s="34"/>
      <c r="DG534" s="34"/>
      <c r="DH534" s="34"/>
      <c r="DI534" s="34"/>
    </row>
    <row r="535" spans="1:177" s="36" customFormat="1">
      <c r="A535" s="254"/>
      <c r="B535" s="81" t="s">
        <v>20</v>
      </c>
      <c r="C535" s="82"/>
      <c r="D535" s="84">
        <v>3</v>
      </c>
      <c r="E535" s="84">
        <v>3</v>
      </c>
      <c r="F535" s="137"/>
      <c r="G535" s="137"/>
      <c r="H535" s="84"/>
      <c r="I535" s="137"/>
      <c r="J535" s="224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  <c r="AA535" s="76"/>
      <c r="AB535" s="76"/>
      <c r="AC535" s="76"/>
      <c r="AD535" s="76"/>
      <c r="AE535" s="76"/>
      <c r="AF535" s="76"/>
      <c r="AG535" s="76"/>
      <c r="AH535" s="76"/>
      <c r="AI535" s="76"/>
      <c r="AJ535" s="76"/>
      <c r="AK535" s="76"/>
      <c r="AL535" s="76"/>
      <c r="AM535" s="76"/>
      <c r="AN535" s="76"/>
      <c r="AO535" s="76"/>
      <c r="AP535" s="76"/>
      <c r="AQ535" s="76"/>
      <c r="AR535" s="76"/>
      <c r="AS535" s="76"/>
      <c r="AT535" s="76"/>
      <c r="AU535" s="76"/>
      <c r="AV535" s="76"/>
      <c r="AW535" s="76"/>
      <c r="AX535" s="76"/>
      <c r="AY535" s="76"/>
      <c r="AZ535" s="76"/>
      <c r="BA535" s="76"/>
      <c r="BB535" s="76"/>
      <c r="BC535" s="76"/>
      <c r="BD535" s="76"/>
      <c r="BE535" s="76"/>
      <c r="BF535" s="76"/>
      <c r="BG535" s="76"/>
      <c r="BH535" s="76"/>
      <c r="BI535" s="76"/>
      <c r="BJ535" s="76"/>
      <c r="BK535" s="76"/>
      <c r="BL535" s="76"/>
      <c r="BM535" s="76"/>
      <c r="BN535" s="76"/>
      <c r="BO535" s="76"/>
      <c r="BP535" s="76"/>
      <c r="BQ535" s="76"/>
      <c r="BR535" s="76"/>
      <c r="BS535" s="76"/>
      <c r="BT535" s="76"/>
      <c r="BU535" s="76"/>
      <c r="BV535" s="76"/>
      <c r="BW535" s="76"/>
      <c r="BX535" s="76"/>
      <c r="BY535" s="76"/>
      <c r="BZ535" s="76"/>
      <c r="CA535" s="76"/>
      <c r="CB535" s="76"/>
      <c r="CC535" s="76"/>
      <c r="CD535" s="76"/>
      <c r="CE535" s="76"/>
      <c r="CF535" s="76"/>
      <c r="CG535" s="76"/>
      <c r="CH535" s="76"/>
      <c r="CI535" s="76"/>
      <c r="CJ535" s="76"/>
      <c r="CK535" s="76"/>
      <c r="CL535" s="76"/>
      <c r="CM535" s="76"/>
      <c r="CN535" s="76"/>
      <c r="CO535" s="76"/>
      <c r="CP535" s="76"/>
      <c r="CQ535" s="34"/>
      <c r="CR535" s="34"/>
      <c r="CS535" s="34"/>
      <c r="CT535" s="34"/>
      <c r="CU535" s="34"/>
      <c r="CV535" s="34"/>
      <c r="CW535" s="34"/>
      <c r="CX535" s="34"/>
      <c r="CY535" s="34"/>
      <c r="CZ535" s="34"/>
      <c r="DA535" s="34"/>
      <c r="DB535" s="34"/>
      <c r="DC535" s="34"/>
      <c r="DD535" s="34"/>
      <c r="DE535" s="34"/>
      <c r="DF535" s="34"/>
      <c r="DG535" s="34"/>
      <c r="DH535" s="34"/>
      <c r="DI535" s="34"/>
    </row>
    <row r="536" spans="1:177" s="26" customFormat="1" ht="30">
      <c r="A536" s="254" t="s">
        <v>21</v>
      </c>
      <c r="B536" s="81"/>
      <c r="C536" s="82" t="s">
        <v>244</v>
      </c>
      <c r="D536" s="132"/>
      <c r="E536" s="132"/>
      <c r="F536" s="86">
        <v>1.1599999999999999</v>
      </c>
      <c r="G536" s="82">
        <v>1.28</v>
      </c>
      <c r="H536" s="82">
        <v>11.4</v>
      </c>
      <c r="I536" s="82">
        <v>62</v>
      </c>
      <c r="J536" s="224" t="s">
        <v>330</v>
      </c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/>
      <c r="BW536" s="71"/>
      <c r="BX536" s="71"/>
      <c r="BY536" s="71"/>
      <c r="BZ536" s="71"/>
      <c r="CA536" s="71"/>
      <c r="CB536" s="71"/>
      <c r="CC536" s="71"/>
      <c r="CD536" s="71"/>
      <c r="CE536" s="71"/>
      <c r="CF536" s="71"/>
      <c r="CG536" s="71"/>
      <c r="CH536" s="71"/>
      <c r="CI536" s="71"/>
      <c r="CJ536" s="71"/>
      <c r="CK536" s="71"/>
      <c r="CL536" s="71"/>
      <c r="CM536" s="71"/>
      <c r="CN536" s="71"/>
      <c r="CO536" s="71"/>
      <c r="CP536" s="71"/>
    </row>
    <row r="537" spans="1:177" s="26" customFormat="1">
      <c r="A537" s="254"/>
      <c r="B537" s="81" t="s">
        <v>22</v>
      </c>
      <c r="C537" s="82"/>
      <c r="D537" s="82">
        <v>1.3</v>
      </c>
      <c r="E537" s="82">
        <v>1.3</v>
      </c>
      <c r="F537" s="86"/>
      <c r="G537" s="86"/>
      <c r="H537" s="86"/>
      <c r="I537" s="86"/>
      <c r="J537" s="224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/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1"/>
      <c r="CD537" s="71"/>
      <c r="CE537" s="71"/>
      <c r="CF537" s="71"/>
      <c r="CG537" s="71"/>
      <c r="CH537" s="71"/>
      <c r="CI537" s="71"/>
      <c r="CJ537" s="71"/>
      <c r="CK537" s="71"/>
      <c r="CL537" s="71"/>
      <c r="CM537" s="71"/>
      <c r="CN537" s="71"/>
      <c r="CO537" s="71"/>
      <c r="CP537" s="71"/>
    </row>
    <row r="538" spans="1:177" s="26" customFormat="1">
      <c r="A538" s="254"/>
      <c r="B538" s="81" t="s">
        <v>18</v>
      </c>
      <c r="C538" s="82"/>
      <c r="D538" s="82">
        <v>7</v>
      </c>
      <c r="E538" s="82">
        <v>7</v>
      </c>
      <c r="F538" s="86"/>
      <c r="G538" s="82"/>
      <c r="H538" s="82"/>
      <c r="I538" s="82"/>
      <c r="J538" s="224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1"/>
      <c r="CD538" s="71"/>
      <c r="CE538" s="71"/>
      <c r="CF538" s="71"/>
      <c r="CG538" s="71"/>
      <c r="CH538" s="71"/>
      <c r="CI538" s="71"/>
      <c r="CJ538" s="71"/>
      <c r="CK538" s="71"/>
      <c r="CL538" s="71"/>
      <c r="CM538" s="71"/>
      <c r="CN538" s="71"/>
      <c r="CO538" s="71"/>
      <c r="CP538" s="71"/>
    </row>
    <row r="539" spans="1:177" s="26" customFormat="1">
      <c r="A539" s="126"/>
      <c r="B539" s="81" t="s">
        <v>16</v>
      </c>
      <c r="C539" s="82"/>
      <c r="D539" s="82">
        <v>75</v>
      </c>
      <c r="E539" s="82">
        <v>75</v>
      </c>
      <c r="F539" s="86"/>
      <c r="G539" s="82"/>
      <c r="H539" s="82"/>
      <c r="I539" s="82"/>
      <c r="J539" s="224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/>
      <c r="BZ539" s="71"/>
      <c r="CA539" s="71"/>
      <c r="CB539" s="71"/>
      <c r="CC539" s="71"/>
      <c r="CD539" s="71"/>
      <c r="CE539" s="71"/>
      <c r="CF539" s="71"/>
      <c r="CG539" s="71"/>
      <c r="CH539" s="71"/>
      <c r="CI539" s="71"/>
      <c r="CJ539" s="71"/>
      <c r="CK539" s="71"/>
      <c r="CL539" s="71"/>
      <c r="CM539" s="71"/>
      <c r="CN539" s="71"/>
      <c r="CO539" s="71"/>
      <c r="CP539" s="71"/>
    </row>
    <row r="540" spans="1:177" s="26" customFormat="1">
      <c r="A540" s="126"/>
      <c r="B540" s="81" t="s">
        <v>52</v>
      </c>
      <c r="C540" s="82"/>
      <c r="D540" s="86">
        <v>106</v>
      </c>
      <c r="E540" s="82">
        <v>106</v>
      </c>
      <c r="F540" s="86"/>
      <c r="G540" s="82"/>
      <c r="H540" s="87"/>
      <c r="I540" s="82"/>
      <c r="J540" s="224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1"/>
      <c r="CA540" s="71"/>
      <c r="CB540" s="71"/>
      <c r="CC540" s="71"/>
      <c r="CD540" s="71"/>
      <c r="CE540" s="71"/>
      <c r="CF540" s="71"/>
      <c r="CG540" s="71"/>
      <c r="CH540" s="71"/>
      <c r="CI540" s="71"/>
      <c r="CJ540" s="71"/>
      <c r="CK540" s="71"/>
      <c r="CL540" s="71"/>
      <c r="CM540" s="71"/>
      <c r="CN540" s="71"/>
      <c r="CO540" s="71"/>
      <c r="CP540" s="71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</row>
    <row r="541" spans="1:177" s="26" customFormat="1" ht="30">
      <c r="A541" s="254" t="s">
        <v>23</v>
      </c>
      <c r="B541" s="81"/>
      <c r="C541" s="147" t="s">
        <v>157</v>
      </c>
      <c r="D541" s="136"/>
      <c r="E541" s="132"/>
      <c r="F541" s="86">
        <v>1.9</v>
      </c>
      <c r="G541" s="82">
        <v>4.4000000000000004</v>
      </c>
      <c r="H541" s="87">
        <v>13</v>
      </c>
      <c r="I541" s="82">
        <v>99</v>
      </c>
      <c r="J541" s="224" t="s">
        <v>24</v>
      </c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1"/>
      <c r="BR541" s="71"/>
      <c r="BS541" s="71"/>
      <c r="BT541" s="71"/>
      <c r="BU541" s="71"/>
      <c r="BV541" s="71"/>
      <c r="BW541" s="71"/>
      <c r="BX541" s="71"/>
      <c r="BY541" s="71"/>
      <c r="BZ541" s="71"/>
      <c r="CA541" s="71"/>
      <c r="CB541" s="71"/>
      <c r="CC541" s="71"/>
      <c r="CD541" s="71"/>
      <c r="CE541" s="71"/>
      <c r="CF541" s="71"/>
      <c r="CG541" s="71"/>
      <c r="CH541" s="71"/>
      <c r="CI541" s="71"/>
      <c r="CJ541" s="71"/>
      <c r="CK541" s="71"/>
      <c r="CL541" s="71"/>
      <c r="CM541" s="71"/>
      <c r="CN541" s="71"/>
      <c r="CO541" s="71"/>
      <c r="CP541" s="7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</row>
    <row r="542" spans="1:177" s="26" customFormat="1">
      <c r="A542" s="254"/>
      <c r="B542" s="81" t="s">
        <v>25</v>
      </c>
      <c r="C542" s="82"/>
      <c r="D542" s="86">
        <v>25</v>
      </c>
      <c r="E542" s="82">
        <v>25</v>
      </c>
      <c r="F542" s="86"/>
      <c r="G542" s="82"/>
      <c r="H542" s="82"/>
      <c r="I542" s="82"/>
      <c r="J542" s="224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1"/>
      <c r="BR542" s="71"/>
      <c r="BS542" s="71"/>
      <c r="BT542" s="71"/>
      <c r="BU542" s="71"/>
      <c r="BV542" s="71"/>
      <c r="BW542" s="71"/>
      <c r="BX542" s="71"/>
      <c r="BY542" s="71"/>
      <c r="BZ542" s="71"/>
      <c r="CA542" s="71"/>
      <c r="CB542" s="71"/>
      <c r="CC542" s="71"/>
      <c r="CD542" s="71"/>
      <c r="CE542" s="71"/>
      <c r="CF542" s="71"/>
      <c r="CG542" s="71"/>
      <c r="CH542" s="71"/>
      <c r="CI542" s="71"/>
      <c r="CJ542" s="71"/>
      <c r="CK542" s="71"/>
      <c r="CL542" s="71"/>
      <c r="CM542" s="71"/>
      <c r="CN542" s="71"/>
      <c r="CO542" s="71"/>
      <c r="CP542" s="71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</row>
    <row r="543" spans="1:177" s="26" customFormat="1" ht="15.75" thickBot="1">
      <c r="A543" s="254"/>
      <c r="B543" s="81" t="s">
        <v>20</v>
      </c>
      <c r="C543" s="82"/>
      <c r="D543" s="86">
        <v>5</v>
      </c>
      <c r="E543" s="82">
        <v>5</v>
      </c>
      <c r="F543" s="86" t="s">
        <v>1</v>
      </c>
      <c r="G543" s="82"/>
      <c r="H543" s="82"/>
      <c r="I543" s="82"/>
      <c r="J543" s="224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  <c r="BK543" s="71"/>
      <c r="BL543" s="71"/>
      <c r="BM543" s="71"/>
      <c r="BN543" s="71"/>
      <c r="BO543" s="71"/>
      <c r="BP543" s="71"/>
      <c r="BQ543" s="71"/>
      <c r="BR543" s="71"/>
      <c r="BS543" s="71"/>
      <c r="BT543" s="71"/>
      <c r="BU543" s="71"/>
      <c r="BV543" s="71"/>
      <c r="BW543" s="71"/>
      <c r="BX543" s="71"/>
      <c r="BY543" s="71"/>
      <c r="BZ543" s="71"/>
      <c r="CA543" s="71"/>
      <c r="CB543" s="71"/>
      <c r="CC543" s="71"/>
      <c r="CD543" s="71"/>
      <c r="CE543" s="71"/>
      <c r="CF543" s="71"/>
      <c r="CG543" s="71"/>
      <c r="CH543" s="71"/>
      <c r="CI543" s="71"/>
      <c r="CJ543" s="71"/>
      <c r="CK543" s="71"/>
      <c r="CL543" s="71"/>
      <c r="CM543" s="71"/>
      <c r="CN543" s="71"/>
      <c r="CO543" s="71"/>
      <c r="CP543" s="71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</row>
    <row r="544" spans="1:177" s="26" customFormat="1" ht="15.75" thickBot="1">
      <c r="A544" s="255" t="s">
        <v>26</v>
      </c>
      <c r="B544" s="150"/>
      <c r="C544" s="151">
        <v>355</v>
      </c>
      <c r="D544" s="214"/>
      <c r="E544" s="151"/>
      <c r="F544" s="134">
        <f>SUM(F528:F543)</f>
        <v>10.220000000000001</v>
      </c>
      <c r="G544" s="134">
        <f>SUM(G528:G543)</f>
        <v>12.31</v>
      </c>
      <c r="H544" s="134">
        <f>SUM(H528:H543)</f>
        <v>39.549999999999997</v>
      </c>
      <c r="I544" s="134">
        <f>SUM(I528:I543)</f>
        <v>310</v>
      </c>
      <c r="J544" s="252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1"/>
      <c r="BR544" s="71"/>
      <c r="BS544" s="71"/>
      <c r="BT544" s="71"/>
      <c r="BU544" s="71"/>
      <c r="BV544" s="71"/>
      <c r="BW544" s="71"/>
      <c r="BX544" s="71"/>
      <c r="BY544" s="71"/>
      <c r="BZ544" s="71"/>
      <c r="CA544" s="71"/>
      <c r="CB544" s="71"/>
      <c r="CC544" s="71"/>
      <c r="CD544" s="71"/>
      <c r="CE544" s="71"/>
      <c r="CF544" s="71"/>
      <c r="CG544" s="71"/>
      <c r="CH544" s="71"/>
      <c r="CI544" s="71"/>
      <c r="CJ544" s="71"/>
      <c r="CK544" s="71"/>
      <c r="CL544" s="71"/>
      <c r="CM544" s="71"/>
      <c r="CN544" s="71"/>
      <c r="CO544" s="71"/>
      <c r="CP544" s="71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</row>
    <row r="545" spans="1:113">
      <c r="A545" s="254" t="s">
        <v>27</v>
      </c>
      <c r="C545" s="82">
        <v>125</v>
      </c>
      <c r="D545" s="87">
        <v>125</v>
      </c>
      <c r="E545" s="82">
        <v>125</v>
      </c>
      <c r="F545" s="137">
        <v>0.3</v>
      </c>
      <c r="G545" s="84">
        <v>0</v>
      </c>
      <c r="H545" s="83">
        <v>12</v>
      </c>
      <c r="I545" s="84">
        <v>49</v>
      </c>
      <c r="J545" s="224" t="s">
        <v>272</v>
      </c>
    </row>
    <row r="546" spans="1:113" ht="15.75" thickBot="1">
      <c r="A546" s="254" t="s">
        <v>193</v>
      </c>
      <c r="C546" s="82"/>
      <c r="D546" s="87"/>
      <c r="E546" s="82"/>
      <c r="F546" s="137"/>
      <c r="G546" s="84"/>
      <c r="I546" s="84"/>
      <c r="J546" s="224"/>
    </row>
    <row r="547" spans="1:113" ht="15.75" thickBot="1">
      <c r="A547" s="255" t="s">
        <v>26</v>
      </c>
      <c r="B547" s="150"/>
      <c r="C547" s="151">
        <v>125</v>
      </c>
      <c r="D547" s="149"/>
      <c r="E547" s="135"/>
      <c r="F547" s="133">
        <f>SUM(F545:F546)</f>
        <v>0.3</v>
      </c>
      <c r="G547" s="133">
        <f>SUM(G545:G546)</f>
        <v>0</v>
      </c>
      <c r="H547" s="133">
        <f>SUM(H545:H546)</f>
        <v>12</v>
      </c>
      <c r="I547" s="133">
        <f>SUM(I545:I546)</f>
        <v>49</v>
      </c>
      <c r="J547" s="252"/>
    </row>
    <row r="548" spans="1:113" ht="15.75" thickBot="1">
      <c r="A548" s="253"/>
      <c r="B548" s="154"/>
      <c r="C548" s="155">
        <v>480</v>
      </c>
      <c r="D548" s="154"/>
      <c r="E548" s="125"/>
      <c r="F548" s="156">
        <f>F544+F547</f>
        <v>10.520000000000001</v>
      </c>
      <c r="G548" s="156">
        <f t="shared" ref="G548:I548" si="6">G544+G547</f>
        <v>12.31</v>
      </c>
      <c r="H548" s="156">
        <f t="shared" si="6"/>
        <v>51.55</v>
      </c>
      <c r="I548" s="156">
        <f t="shared" si="6"/>
        <v>359</v>
      </c>
      <c r="J548" s="245"/>
    </row>
    <row r="549" spans="1:113">
      <c r="A549" s="253"/>
      <c r="B549" s="154" t="s">
        <v>28</v>
      </c>
      <c r="C549" s="259"/>
      <c r="D549" s="204"/>
      <c r="E549" s="282"/>
      <c r="F549" s="156"/>
      <c r="G549" s="123"/>
      <c r="H549" s="156"/>
      <c r="I549" s="123"/>
      <c r="J549" s="245"/>
    </row>
    <row r="550" spans="1:113" s="26" customFormat="1">
      <c r="A550" s="159" t="s">
        <v>430</v>
      </c>
      <c r="B550" s="189"/>
      <c r="C550" s="190">
        <v>30</v>
      </c>
      <c r="D550" s="191"/>
      <c r="E550" s="192"/>
      <c r="F550" s="191">
        <v>0.36</v>
      </c>
      <c r="G550" s="192">
        <v>1.5</v>
      </c>
      <c r="H550" s="191">
        <v>2.52</v>
      </c>
      <c r="I550" s="193">
        <v>25</v>
      </c>
      <c r="J550" s="194" t="s">
        <v>431</v>
      </c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  <c r="BK550" s="71"/>
      <c r="BL550" s="71"/>
      <c r="BM550" s="71"/>
      <c r="BN550" s="71"/>
      <c r="BO550" s="71"/>
      <c r="BP550" s="71"/>
      <c r="BQ550" s="71"/>
      <c r="BR550" s="71"/>
      <c r="BS550" s="71"/>
      <c r="BT550" s="71"/>
      <c r="BU550" s="71"/>
      <c r="BV550" s="71"/>
      <c r="BW550" s="71"/>
      <c r="BX550" s="71"/>
      <c r="BY550" s="71"/>
      <c r="BZ550" s="71"/>
    </row>
    <row r="551" spans="1:113" s="26" customFormat="1">
      <c r="A551" s="159"/>
      <c r="B551" s="189" t="s">
        <v>29</v>
      </c>
      <c r="C551" s="190"/>
      <c r="D551" s="191">
        <v>38.76</v>
      </c>
      <c r="E551" s="192">
        <v>28.5</v>
      </c>
      <c r="F551" s="191"/>
      <c r="G551" s="192"/>
      <c r="H551" s="191"/>
      <c r="I551" s="193"/>
      <c r="J551" s="194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</row>
    <row r="552" spans="1:113" s="26" customFormat="1">
      <c r="A552" s="159"/>
      <c r="B552" s="189" t="s">
        <v>34</v>
      </c>
      <c r="C552" s="190"/>
      <c r="D552" s="191">
        <v>1.5</v>
      </c>
      <c r="E552" s="192">
        <v>1.5</v>
      </c>
      <c r="F552" s="191"/>
      <c r="G552" s="192"/>
      <c r="H552" s="191"/>
      <c r="I552" s="193"/>
      <c r="J552" s="194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/>
      <c r="BO552" s="71"/>
      <c r="BP552" s="71"/>
      <c r="BQ552" s="71"/>
      <c r="BR552" s="71"/>
      <c r="BS552" s="71"/>
      <c r="BT552" s="71"/>
      <c r="BU552" s="71"/>
      <c r="BV552" s="71"/>
      <c r="BW552" s="71"/>
      <c r="BX552" s="71"/>
      <c r="BY552" s="71"/>
      <c r="BZ552" s="71"/>
    </row>
    <row r="553" spans="1:113" ht="30">
      <c r="A553" s="254" t="s">
        <v>410</v>
      </c>
      <c r="C553" s="147" t="s">
        <v>206</v>
      </c>
      <c r="D553" s="147"/>
      <c r="E553" s="280"/>
      <c r="F553" s="84">
        <v>2.87</v>
      </c>
      <c r="G553" s="84">
        <v>3.2</v>
      </c>
      <c r="H553" s="83">
        <v>15.49</v>
      </c>
      <c r="I553" s="84">
        <v>102</v>
      </c>
      <c r="J553" s="224" t="s">
        <v>213</v>
      </c>
    </row>
    <row r="554" spans="1:113" s="26" customFormat="1">
      <c r="A554" s="254"/>
      <c r="B554" s="81" t="s">
        <v>202</v>
      </c>
      <c r="C554" s="147"/>
      <c r="D554" s="82">
        <v>22.61</v>
      </c>
      <c r="E554" s="87">
        <v>14.7</v>
      </c>
      <c r="F554" s="137"/>
      <c r="G554" s="137"/>
      <c r="H554" s="137"/>
      <c r="I554" s="137"/>
      <c r="J554" s="224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/>
      <c r="BT554" s="71"/>
      <c r="BU554" s="71"/>
      <c r="BV554" s="71"/>
      <c r="BW554" s="71"/>
      <c r="BX554" s="71"/>
      <c r="BY554" s="71"/>
      <c r="BZ554" s="71"/>
      <c r="CA554" s="71"/>
      <c r="CB554" s="71"/>
      <c r="CC554" s="71"/>
      <c r="CD554" s="71"/>
      <c r="CE554" s="71"/>
      <c r="CF554" s="71"/>
      <c r="CG554" s="71"/>
      <c r="CH554" s="71"/>
      <c r="CI554" s="71"/>
      <c r="CJ554" s="71"/>
      <c r="CK554" s="71"/>
      <c r="CL554" s="71"/>
      <c r="CM554" s="71"/>
      <c r="CN554" s="71"/>
      <c r="CO554" s="71"/>
      <c r="CP554" s="71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</row>
    <row r="555" spans="1:113">
      <c r="A555" s="254"/>
      <c r="B555" s="81" t="s">
        <v>30</v>
      </c>
      <c r="C555" s="147"/>
      <c r="D555" s="111">
        <v>39.9</v>
      </c>
      <c r="E555" s="112">
        <v>30</v>
      </c>
      <c r="F555" s="84"/>
      <c r="G555" s="84"/>
      <c r="I555" s="84"/>
      <c r="J555" s="224"/>
    </row>
    <row r="556" spans="1:113">
      <c r="A556" s="254"/>
      <c r="B556" s="81" t="s">
        <v>102</v>
      </c>
      <c r="C556" s="147"/>
      <c r="D556" s="111">
        <v>15.2</v>
      </c>
      <c r="E556" s="112">
        <v>15.01</v>
      </c>
      <c r="F556" s="84"/>
      <c r="G556" s="84"/>
      <c r="I556" s="84"/>
      <c r="J556" s="224"/>
    </row>
    <row r="557" spans="1:113">
      <c r="A557" s="254"/>
      <c r="B557" s="81" t="s">
        <v>32</v>
      </c>
      <c r="C557" s="147"/>
      <c r="D557" s="84">
        <v>7.98</v>
      </c>
      <c r="E557" s="112">
        <v>6</v>
      </c>
      <c r="F557" s="84"/>
      <c r="G557" s="84"/>
      <c r="I557" s="84"/>
      <c r="J557" s="224"/>
    </row>
    <row r="558" spans="1:113">
      <c r="A558" s="254"/>
      <c r="B558" s="81" t="s">
        <v>33</v>
      </c>
      <c r="C558" s="147"/>
      <c r="D558" s="82">
        <v>7.14</v>
      </c>
      <c r="E558" s="112">
        <v>6</v>
      </c>
      <c r="F558" s="84"/>
      <c r="G558" s="84"/>
      <c r="I558" s="84"/>
      <c r="J558" s="224"/>
    </row>
    <row r="559" spans="1:113">
      <c r="A559" s="254"/>
      <c r="B559" s="81" t="s">
        <v>34</v>
      </c>
      <c r="C559" s="147"/>
      <c r="D559" s="111">
        <v>2</v>
      </c>
      <c r="E559" s="112">
        <v>2</v>
      </c>
      <c r="F559" s="84"/>
      <c r="G559" s="84"/>
      <c r="I559" s="84"/>
      <c r="J559" s="224"/>
    </row>
    <row r="560" spans="1:113">
      <c r="A560" s="254"/>
      <c r="B560" s="81" t="s">
        <v>19</v>
      </c>
      <c r="C560" s="147"/>
      <c r="D560" s="111">
        <v>1</v>
      </c>
      <c r="E560" s="112">
        <v>1</v>
      </c>
      <c r="F560" s="84"/>
      <c r="G560" s="84"/>
      <c r="I560" s="84"/>
      <c r="J560" s="224"/>
    </row>
    <row r="561" spans="1:94">
      <c r="A561" s="254"/>
      <c r="B561" s="81" t="s">
        <v>17</v>
      </c>
      <c r="C561" s="147"/>
      <c r="D561" s="111">
        <v>108</v>
      </c>
      <c r="E561" s="112">
        <v>108</v>
      </c>
      <c r="F561" s="84"/>
      <c r="G561" s="84"/>
      <c r="I561" s="84"/>
      <c r="J561" s="224"/>
    </row>
    <row r="562" spans="1:94">
      <c r="A562" s="254"/>
      <c r="B562" s="81" t="s">
        <v>199</v>
      </c>
      <c r="C562" s="82"/>
      <c r="D562" s="83"/>
      <c r="E562" s="84"/>
      <c r="G562" s="84"/>
      <c r="I562" s="137"/>
      <c r="J562" s="224"/>
    </row>
    <row r="563" spans="1:94">
      <c r="A563" s="254"/>
      <c r="B563" s="81" t="s">
        <v>38</v>
      </c>
      <c r="C563" s="82"/>
      <c r="D563" s="83">
        <v>14.4</v>
      </c>
      <c r="E563" s="84">
        <v>12</v>
      </c>
      <c r="G563" s="84"/>
      <c r="I563" s="137"/>
      <c r="J563" s="224"/>
    </row>
    <row r="564" spans="1:94">
      <c r="A564" s="254"/>
      <c r="B564" s="81" t="s">
        <v>20</v>
      </c>
      <c r="C564" s="82"/>
      <c r="D564" s="83">
        <v>2</v>
      </c>
      <c r="E564" s="84">
        <v>2</v>
      </c>
      <c r="G564" s="84"/>
      <c r="I564" s="137"/>
      <c r="J564" s="224"/>
    </row>
    <row r="565" spans="1:94" s="26" customFormat="1">
      <c r="A565" s="108" t="s">
        <v>92</v>
      </c>
      <c r="B565" s="197"/>
      <c r="C565" s="267" t="s">
        <v>170</v>
      </c>
      <c r="D565" s="228"/>
      <c r="E565" s="100"/>
      <c r="F565" s="100">
        <v>10.199999999999999</v>
      </c>
      <c r="G565" s="146">
        <v>11.9</v>
      </c>
      <c r="H565" s="268">
        <v>30.7</v>
      </c>
      <c r="I565" s="100">
        <v>270</v>
      </c>
      <c r="J565" s="132" t="s">
        <v>93</v>
      </c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1"/>
      <c r="CD565" s="71"/>
      <c r="CE565" s="71"/>
      <c r="CF565" s="71"/>
      <c r="CG565" s="71"/>
      <c r="CH565" s="71"/>
      <c r="CI565" s="71"/>
      <c r="CJ565" s="71"/>
      <c r="CK565" s="71"/>
      <c r="CL565" s="71"/>
      <c r="CM565" s="71"/>
      <c r="CN565" s="71"/>
      <c r="CO565" s="71"/>
      <c r="CP565" s="71"/>
    </row>
    <row r="566" spans="1:94" s="26" customFormat="1">
      <c r="A566" s="108"/>
      <c r="B566" s="197" t="s">
        <v>142</v>
      </c>
      <c r="C566" s="267"/>
      <c r="D566" s="228">
        <v>50.2</v>
      </c>
      <c r="E566" s="100">
        <v>50.2</v>
      </c>
      <c r="F566" s="100"/>
      <c r="G566" s="146"/>
      <c r="H566" s="268"/>
      <c r="I566" s="100"/>
      <c r="J566" s="132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1"/>
      <c r="CG566" s="71"/>
      <c r="CH566" s="71"/>
      <c r="CI566" s="71"/>
      <c r="CJ566" s="71"/>
      <c r="CK566" s="71"/>
      <c r="CL566" s="71"/>
      <c r="CM566" s="71"/>
      <c r="CN566" s="71"/>
      <c r="CO566" s="71"/>
      <c r="CP566" s="71"/>
    </row>
    <row r="567" spans="1:94" s="26" customFormat="1">
      <c r="A567" s="108"/>
      <c r="B567" s="197" t="s">
        <v>30</v>
      </c>
      <c r="C567" s="267"/>
      <c r="D567" s="228">
        <v>164.78</v>
      </c>
      <c r="E567" s="100">
        <v>123.9</v>
      </c>
      <c r="F567" s="100"/>
      <c r="G567" s="146"/>
      <c r="H567" s="268"/>
      <c r="I567" s="100"/>
      <c r="J567" s="132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1"/>
      <c r="CG567" s="71"/>
      <c r="CH567" s="71"/>
      <c r="CI567" s="71"/>
      <c r="CJ567" s="71"/>
      <c r="CK567" s="71"/>
      <c r="CL567" s="71"/>
      <c r="CM567" s="71"/>
      <c r="CN567" s="71"/>
      <c r="CO567" s="71"/>
      <c r="CP567" s="71"/>
    </row>
    <row r="568" spans="1:94" s="26" customFormat="1">
      <c r="A568" s="108"/>
      <c r="B568" s="197" t="s">
        <v>33</v>
      </c>
      <c r="C568" s="267"/>
      <c r="D568" s="228">
        <v>10.6</v>
      </c>
      <c r="E568" s="100">
        <v>8.9</v>
      </c>
      <c r="F568" s="100"/>
      <c r="G568" s="146"/>
      <c r="H568" s="268"/>
      <c r="I568" s="100"/>
      <c r="J568" s="132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/>
      <c r="CE568" s="71"/>
      <c r="CF568" s="71"/>
      <c r="CG568" s="71"/>
      <c r="CH568" s="71"/>
      <c r="CI568" s="71"/>
      <c r="CJ568" s="71"/>
      <c r="CK568" s="71"/>
      <c r="CL568" s="71"/>
      <c r="CM568" s="71"/>
      <c r="CN568" s="71"/>
      <c r="CO568" s="71"/>
      <c r="CP568" s="71"/>
    </row>
    <row r="569" spans="1:94" s="26" customFormat="1">
      <c r="A569" s="108"/>
      <c r="B569" s="197" t="s">
        <v>20</v>
      </c>
      <c r="C569" s="267"/>
      <c r="D569" s="228">
        <v>1.7</v>
      </c>
      <c r="E569" s="100">
        <v>1.7</v>
      </c>
      <c r="F569" s="100"/>
      <c r="G569" s="146"/>
      <c r="H569" s="268"/>
      <c r="I569" s="100"/>
      <c r="J569" s="132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71"/>
      <c r="CB569" s="71"/>
      <c r="CC569" s="71"/>
      <c r="CD569" s="71"/>
      <c r="CE569" s="71"/>
      <c r="CF569" s="71"/>
      <c r="CG569" s="71"/>
      <c r="CH569" s="71"/>
      <c r="CI569" s="71"/>
      <c r="CJ569" s="71"/>
      <c r="CK569" s="71"/>
      <c r="CL569" s="71"/>
      <c r="CM569" s="71"/>
      <c r="CN569" s="71"/>
      <c r="CO569" s="71"/>
      <c r="CP569" s="71"/>
    </row>
    <row r="570" spans="1:94" s="26" customFormat="1">
      <c r="A570" s="108"/>
      <c r="B570" s="197" t="s">
        <v>19</v>
      </c>
      <c r="C570" s="267"/>
      <c r="D570" s="228">
        <v>1</v>
      </c>
      <c r="E570" s="100">
        <v>1</v>
      </c>
      <c r="F570" s="100"/>
      <c r="G570" s="146"/>
      <c r="H570" s="268"/>
      <c r="I570" s="100"/>
      <c r="J570" s="132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1"/>
      <c r="BR570" s="71"/>
      <c r="BS570" s="71"/>
      <c r="BT570" s="71"/>
      <c r="BU570" s="71"/>
      <c r="BV570" s="71"/>
      <c r="BW570" s="71"/>
      <c r="BX570" s="71"/>
      <c r="BY570" s="71"/>
      <c r="BZ570" s="71"/>
      <c r="CA570" s="71"/>
      <c r="CB570" s="71"/>
      <c r="CC570" s="71"/>
      <c r="CD570" s="71"/>
      <c r="CE570" s="71"/>
      <c r="CF570" s="71"/>
      <c r="CG570" s="71"/>
      <c r="CH570" s="71"/>
      <c r="CI570" s="71"/>
      <c r="CJ570" s="71"/>
      <c r="CK570" s="71"/>
      <c r="CL570" s="71"/>
      <c r="CM570" s="71"/>
      <c r="CN570" s="71"/>
      <c r="CO570" s="71"/>
      <c r="CP570" s="71"/>
    </row>
    <row r="571" spans="1:94" s="26" customFormat="1">
      <c r="A571" s="108"/>
      <c r="B571" s="197" t="s">
        <v>40</v>
      </c>
      <c r="C571" s="267"/>
      <c r="D571" s="228">
        <v>1.7</v>
      </c>
      <c r="E571" s="100">
        <v>1.7</v>
      </c>
      <c r="F571" s="100"/>
      <c r="G571" s="146"/>
      <c r="H571" s="268"/>
      <c r="I571" s="100"/>
      <c r="J571" s="132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/>
      <c r="BM571" s="71"/>
      <c r="BN571" s="71"/>
      <c r="BO571" s="71"/>
      <c r="BP571" s="71"/>
      <c r="BQ571" s="71"/>
      <c r="BR571" s="71"/>
      <c r="BS571" s="71"/>
      <c r="BT571" s="71"/>
      <c r="BU571" s="71"/>
      <c r="BV571" s="71"/>
      <c r="BW571" s="71"/>
      <c r="BX571" s="71"/>
      <c r="BY571" s="71"/>
      <c r="BZ571" s="71"/>
      <c r="CA571" s="71"/>
      <c r="CB571" s="71"/>
      <c r="CC571" s="71"/>
      <c r="CD571" s="71"/>
      <c r="CE571" s="71"/>
      <c r="CF571" s="71"/>
      <c r="CG571" s="71"/>
      <c r="CH571" s="71"/>
      <c r="CI571" s="71"/>
      <c r="CJ571" s="71"/>
      <c r="CK571" s="71"/>
      <c r="CL571" s="71"/>
      <c r="CM571" s="71"/>
      <c r="CN571" s="71"/>
      <c r="CO571" s="71"/>
      <c r="CP571" s="71"/>
    </row>
    <row r="572" spans="1:94" s="26" customFormat="1">
      <c r="A572" s="108"/>
      <c r="B572" s="143" t="s">
        <v>94</v>
      </c>
      <c r="C572" s="267"/>
      <c r="D572" s="228"/>
      <c r="E572" s="100"/>
      <c r="F572" s="100"/>
      <c r="G572" s="146"/>
      <c r="H572" s="268"/>
      <c r="I572" s="100"/>
      <c r="J572" s="132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/>
      <c r="BQ572" s="71"/>
      <c r="BR572" s="71"/>
      <c r="BS572" s="71"/>
      <c r="BT572" s="71"/>
      <c r="BU572" s="71"/>
      <c r="BV572" s="71"/>
      <c r="BW572" s="71"/>
      <c r="BX572" s="71"/>
      <c r="BY572" s="71"/>
      <c r="BZ572" s="71"/>
      <c r="CA572" s="71"/>
      <c r="CB572" s="71"/>
      <c r="CC572" s="71"/>
      <c r="CD572" s="71"/>
      <c r="CE572" s="71"/>
      <c r="CF572" s="71"/>
      <c r="CG572" s="71"/>
      <c r="CH572" s="71"/>
      <c r="CI572" s="71"/>
      <c r="CJ572" s="71"/>
      <c r="CK572" s="71"/>
      <c r="CL572" s="71"/>
      <c r="CM572" s="71"/>
      <c r="CN572" s="71"/>
      <c r="CO572" s="71"/>
      <c r="CP572" s="71"/>
    </row>
    <row r="573" spans="1:94" s="26" customFormat="1">
      <c r="A573" s="108"/>
      <c r="B573" s="197" t="s">
        <v>36</v>
      </c>
      <c r="C573" s="267"/>
      <c r="D573" s="228">
        <v>3.75</v>
      </c>
      <c r="E573" s="100">
        <v>3.75</v>
      </c>
      <c r="F573" s="100"/>
      <c r="G573" s="146"/>
      <c r="H573" s="268"/>
      <c r="I573" s="100"/>
      <c r="J573" s="132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71"/>
      <c r="CB573" s="71"/>
      <c r="CC573" s="71"/>
      <c r="CD573" s="71"/>
      <c r="CE573" s="71"/>
      <c r="CF573" s="71"/>
      <c r="CG573" s="71"/>
      <c r="CH573" s="71"/>
      <c r="CI573" s="71"/>
      <c r="CJ573" s="71"/>
      <c r="CK573" s="71"/>
      <c r="CL573" s="71"/>
      <c r="CM573" s="71"/>
      <c r="CN573" s="71"/>
      <c r="CO573" s="71"/>
      <c r="CP573" s="71"/>
    </row>
    <row r="574" spans="1:94" s="26" customFormat="1">
      <c r="A574" s="108"/>
      <c r="B574" s="197" t="s">
        <v>43</v>
      </c>
      <c r="C574" s="267"/>
      <c r="D574" s="228">
        <v>1</v>
      </c>
      <c r="E574" s="100">
        <v>1</v>
      </c>
      <c r="F574" s="100"/>
      <c r="G574" s="146"/>
      <c r="H574" s="268"/>
      <c r="I574" s="100"/>
      <c r="J574" s="132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71"/>
      <c r="CB574" s="71"/>
      <c r="CC574" s="71"/>
      <c r="CD574" s="71"/>
      <c r="CE574" s="71"/>
      <c r="CF574" s="71"/>
      <c r="CG574" s="71"/>
      <c r="CH574" s="71"/>
      <c r="CI574" s="71"/>
      <c r="CJ574" s="71"/>
      <c r="CK574" s="71"/>
      <c r="CL574" s="71"/>
      <c r="CM574" s="71"/>
      <c r="CN574" s="71"/>
      <c r="CO574" s="71"/>
      <c r="CP574" s="71"/>
    </row>
    <row r="575" spans="1:94" s="26" customFormat="1">
      <c r="A575" s="108"/>
      <c r="B575" s="197" t="s">
        <v>52</v>
      </c>
      <c r="C575" s="267"/>
      <c r="D575" s="228">
        <v>11</v>
      </c>
      <c r="E575" s="100">
        <v>11</v>
      </c>
      <c r="F575" s="100"/>
      <c r="G575" s="146"/>
      <c r="H575" s="268"/>
      <c r="I575" s="100"/>
      <c r="J575" s="132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71"/>
      <c r="CB575" s="71"/>
      <c r="CC575" s="71"/>
      <c r="CD575" s="71"/>
      <c r="CE575" s="71"/>
      <c r="CF575" s="71"/>
      <c r="CG575" s="71"/>
      <c r="CH575" s="71"/>
      <c r="CI575" s="71"/>
      <c r="CJ575" s="71"/>
      <c r="CK575" s="71"/>
      <c r="CL575" s="71"/>
      <c r="CM575" s="71"/>
      <c r="CN575" s="71"/>
      <c r="CO575" s="71"/>
      <c r="CP575" s="71"/>
    </row>
    <row r="576" spans="1:94" s="26" customFormat="1">
      <c r="A576" s="108"/>
      <c r="B576" s="197" t="s">
        <v>95</v>
      </c>
      <c r="C576" s="267"/>
      <c r="D576" s="228"/>
      <c r="E576" s="100">
        <v>15</v>
      </c>
      <c r="F576" s="100"/>
      <c r="G576" s="146"/>
      <c r="H576" s="268"/>
      <c r="I576" s="100"/>
      <c r="J576" s="132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71"/>
      <c r="CB576" s="71"/>
      <c r="CC576" s="71"/>
      <c r="CD576" s="71"/>
      <c r="CE576" s="71"/>
      <c r="CF576" s="71"/>
      <c r="CG576" s="71"/>
      <c r="CH576" s="71"/>
      <c r="CI576" s="71"/>
      <c r="CJ576" s="71"/>
      <c r="CK576" s="71"/>
      <c r="CL576" s="71"/>
      <c r="CM576" s="71"/>
      <c r="CN576" s="71"/>
      <c r="CO576" s="71"/>
      <c r="CP576" s="71"/>
    </row>
    <row r="577" spans="1:177" s="26" customFormat="1">
      <c r="A577" s="254" t="s">
        <v>426</v>
      </c>
      <c r="B577" s="81"/>
      <c r="C577" s="82">
        <v>150</v>
      </c>
      <c r="D577" s="198"/>
      <c r="E577" s="82"/>
      <c r="F577" s="137">
        <v>0.1</v>
      </c>
      <c r="G577" s="84">
        <v>0.1</v>
      </c>
      <c r="H577" s="83">
        <v>10.199999999999999</v>
      </c>
      <c r="I577" s="84">
        <v>42.1</v>
      </c>
      <c r="J577" s="224" t="s">
        <v>427</v>
      </c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71"/>
      <c r="CB577" s="71"/>
      <c r="CC577" s="71"/>
      <c r="CD577" s="71"/>
      <c r="CE577" s="71"/>
      <c r="CF577" s="71"/>
      <c r="CG577" s="71"/>
      <c r="CH577" s="71"/>
      <c r="CI577" s="71"/>
      <c r="CJ577" s="71"/>
      <c r="CK577" s="71"/>
      <c r="CL577" s="71"/>
      <c r="CM577" s="71"/>
      <c r="CN577" s="71"/>
      <c r="CO577" s="71"/>
      <c r="CP577" s="71"/>
      <c r="CQ577" s="71"/>
      <c r="CR577" s="71"/>
      <c r="CS577" s="71"/>
      <c r="CT577" s="71"/>
      <c r="CU577" s="71"/>
      <c r="CV577" s="71"/>
    </row>
    <row r="578" spans="1:177" s="26" customFormat="1">
      <c r="A578" s="254"/>
      <c r="B578" s="81" t="s">
        <v>86</v>
      </c>
      <c r="C578" s="147"/>
      <c r="D578" s="198">
        <v>34</v>
      </c>
      <c r="E578" s="82">
        <v>30</v>
      </c>
      <c r="F578" s="137"/>
      <c r="G578" s="84"/>
      <c r="H578" s="83"/>
      <c r="I578" s="84"/>
      <c r="J578" s="224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1"/>
      <c r="CC578" s="71"/>
      <c r="CD578" s="71"/>
      <c r="CE578" s="71"/>
      <c r="CF578" s="71"/>
      <c r="CG578" s="71"/>
      <c r="CH578" s="71"/>
      <c r="CI578" s="71"/>
      <c r="CJ578" s="71"/>
      <c r="CK578" s="71"/>
      <c r="CL578" s="71"/>
      <c r="CM578" s="71"/>
      <c r="CN578" s="71"/>
      <c r="CO578" s="71"/>
      <c r="CP578" s="71"/>
      <c r="CQ578" s="71"/>
      <c r="CR578" s="71"/>
      <c r="CS578" s="71"/>
      <c r="CT578" s="71"/>
      <c r="CU578" s="71"/>
      <c r="CV578" s="71"/>
    </row>
    <row r="579" spans="1:177" s="26" customFormat="1">
      <c r="A579" s="254"/>
      <c r="B579" s="81" t="s">
        <v>18</v>
      </c>
      <c r="C579" s="147"/>
      <c r="D579" s="198">
        <v>4</v>
      </c>
      <c r="E579" s="82">
        <v>4</v>
      </c>
      <c r="F579" s="137"/>
      <c r="G579" s="84"/>
      <c r="H579" s="83"/>
      <c r="I579" s="84"/>
      <c r="J579" s="224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1"/>
      <c r="CC579" s="71"/>
      <c r="CD579" s="71"/>
      <c r="CE579" s="71"/>
      <c r="CF579" s="71"/>
      <c r="CG579" s="71"/>
      <c r="CH579" s="71"/>
      <c r="CI579" s="71"/>
      <c r="CJ579" s="71"/>
      <c r="CK579" s="71"/>
      <c r="CL579" s="71"/>
      <c r="CM579" s="71"/>
      <c r="CN579" s="71"/>
      <c r="CO579" s="71"/>
      <c r="CP579" s="71"/>
      <c r="CQ579" s="71"/>
      <c r="CR579" s="71"/>
      <c r="CS579" s="71"/>
      <c r="CT579" s="71"/>
      <c r="CU579" s="71"/>
      <c r="CV579" s="71"/>
    </row>
    <row r="580" spans="1:177" s="26" customFormat="1">
      <c r="A580" s="254"/>
      <c r="B580" s="81" t="s">
        <v>17</v>
      </c>
      <c r="C580" s="147"/>
      <c r="D580" s="198">
        <v>130</v>
      </c>
      <c r="E580" s="82">
        <v>130</v>
      </c>
      <c r="F580" s="137"/>
      <c r="G580" s="84"/>
      <c r="H580" s="83"/>
      <c r="I580" s="84"/>
      <c r="J580" s="224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1"/>
      <c r="CF580" s="71"/>
      <c r="CG580" s="71"/>
      <c r="CH580" s="71"/>
      <c r="CI580" s="71"/>
      <c r="CJ580" s="71"/>
      <c r="CK580" s="71"/>
      <c r="CL580" s="71"/>
      <c r="CM580" s="71"/>
      <c r="CN580" s="71"/>
      <c r="CO580" s="71"/>
      <c r="CP580" s="71"/>
      <c r="CQ580" s="71"/>
      <c r="CR580" s="71"/>
      <c r="CS580" s="71"/>
      <c r="CT580" s="71"/>
      <c r="CU580" s="71"/>
      <c r="CV580" s="71"/>
    </row>
    <row r="581" spans="1:177" s="26" customFormat="1" ht="15.75" thickBot="1">
      <c r="A581" s="254" t="s">
        <v>46</v>
      </c>
      <c r="B581" s="81"/>
      <c r="C581" s="82">
        <v>30</v>
      </c>
      <c r="D581" s="82">
        <v>30</v>
      </c>
      <c r="E581" s="87">
        <v>30</v>
      </c>
      <c r="F581" s="82">
        <v>1.5</v>
      </c>
      <c r="G581" s="87">
        <v>0.3</v>
      </c>
      <c r="H581" s="82">
        <v>14.3</v>
      </c>
      <c r="I581" s="87">
        <v>66</v>
      </c>
      <c r="J581" s="224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1"/>
      <c r="CF581" s="71"/>
      <c r="CG581" s="71"/>
      <c r="CH581" s="71"/>
      <c r="CI581" s="71"/>
      <c r="CJ581" s="71"/>
      <c r="CK581" s="71"/>
      <c r="CL581" s="71"/>
      <c r="CM581" s="71"/>
      <c r="CN581" s="71"/>
      <c r="CO581" s="71"/>
      <c r="CP581" s="71"/>
    </row>
    <row r="582" spans="1:177" s="26" customFormat="1" ht="15.75" thickBot="1">
      <c r="A582" s="255" t="s">
        <v>26</v>
      </c>
      <c r="B582" s="150"/>
      <c r="C582" s="151">
        <v>525</v>
      </c>
      <c r="D582" s="278"/>
      <c r="E582" s="151"/>
      <c r="F582" s="134">
        <f>SUM(F550:F581)</f>
        <v>15.03</v>
      </c>
      <c r="G582" s="134">
        <f t="shared" ref="G582:I582" si="7">SUM(G550:G581)</f>
        <v>17.000000000000004</v>
      </c>
      <c r="H582" s="134">
        <f t="shared" si="7"/>
        <v>73.209999999999994</v>
      </c>
      <c r="I582" s="134">
        <f t="shared" si="7"/>
        <v>505.1</v>
      </c>
      <c r="J582" s="252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71"/>
      <c r="CB582" s="71"/>
      <c r="CC582" s="71"/>
      <c r="CD582" s="71"/>
      <c r="CE582" s="71"/>
      <c r="CF582" s="71"/>
      <c r="CG582" s="71"/>
      <c r="CH582" s="71"/>
      <c r="CI582" s="71"/>
      <c r="CJ582" s="71"/>
      <c r="CK582" s="71"/>
      <c r="CL582" s="71"/>
      <c r="CM582" s="71"/>
      <c r="CN582" s="71"/>
      <c r="CO582" s="71"/>
      <c r="CP582" s="71"/>
    </row>
    <row r="583" spans="1:177" s="26" customFormat="1">
      <c r="A583" s="253"/>
      <c r="B583" s="154" t="s">
        <v>47</v>
      </c>
      <c r="C583" s="259"/>
      <c r="D583" s="213"/>
      <c r="E583" s="155"/>
      <c r="F583" s="123"/>
      <c r="G583" s="123"/>
      <c r="H583" s="123"/>
      <c r="I583" s="123"/>
      <c r="J583" s="245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71"/>
      <c r="CB583" s="71"/>
      <c r="CC583" s="71"/>
      <c r="CD583" s="71"/>
      <c r="CE583" s="71"/>
      <c r="CF583" s="71"/>
      <c r="CG583" s="71"/>
      <c r="CH583" s="71"/>
      <c r="CI583" s="71"/>
      <c r="CJ583" s="71"/>
      <c r="CK583" s="71"/>
      <c r="CL583" s="71"/>
      <c r="CM583" s="71"/>
      <c r="CN583" s="71"/>
      <c r="CO583" s="71"/>
      <c r="CP583" s="71"/>
    </row>
    <row r="584" spans="1:177" s="26" customFormat="1">
      <c r="A584" s="254" t="s">
        <v>71</v>
      </c>
      <c r="B584" s="81"/>
      <c r="C584" s="82">
        <v>10</v>
      </c>
      <c r="D584" s="137"/>
      <c r="E584" s="84"/>
      <c r="F584" s="146">
        <v>0.8</v>
      </c>
      <c r="G584" s="146">
        <v>2.6</v>
      </c>
      <c r="H584" s="146">
        <v>13.4</v>
      </c>
      <c r="I584" s="120">
        <v>78</v>
      </c>
      <c r="J584" s="224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71"/>
      <c r="CB584" s="71"/>
      <c r="CC584" s="71"/>
      <c r="CD584" s="71"/>
      <c r="CE584" s="71"/>
      <c r="CF584" s="71"/>
      <c r="CG584" s="71"/>
      <c r="CH584" s="71"/>
      <c r="CI584" s="71"/>
      <c r="CJ584" s="71"/>
      <c r="CK584" s="71"/>
      <c r="CL584" s="71"/>
      <c r="CM584" s="71"/>
      <c r="CN584" s="71"/>
      <c r="CO584" s="71"/>
      <c r="CP584" s="71"/>
    </row>
    <row r="585" spans="1:177">
      <c r="A585" s="254" t="s">
        <v>387</v>
      </c>
      <c r="C585" s="82"/>
      <c r="D585" s="83">
        <v>10</v>
      </c>
      <c r="E585" s="84">
        <v>10</v>
      </c>
      <c r="F585" s="137"/>
      <c r="J585" s="224"/>
    </row>
    <row r="586" spans="1:177" s="38" customFormat="1">
      <c r="A586" s="254" t="s">
        <v>261</v>
      </c>
      <c r="B586" s="81"/>
      <c r="C586" s="82">
        <v>100</v>
      </c>
      <c r="D586" s="83"/>
      <c r="E586" s="84"/>
      <c r="F586" s="83">
        <v>2.2999999999999998</v>
      </c>
      <c r="G586" s="84">
        <v>2.5</v>
      </c>
      <c r="H586" s="83">
        <v>3.6</v>
      </c>
      <c r="I586" s="84">
        <v>46</v>
      </c>
      <c r="J586" s="224" t="s">
        <v>262</v>
      </c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  <c r="AP586" s="72"/>
      <c r="AQ586" s="72"/>
      <c r="AR586" s="72"/>
      <c r="AS586" s="72"/>
      <c r="AT586" s="72"/>
      <c r="AU586" s="72"/>
      <c r="AV586" s="72"/>
      <c r="AW586" s="72"/>
      <c r="AX586" s="72"/>
      <c r="AY586" s="72"/>
      <c r="AZ586" s="72"/>
      <c r="BA586" s="72"/>
      <c r="BB586" s="72"/>
      <c r="BC586" s="72"/>
      <c r="BD586" s="72"/>
      <c r="BE586" s="72"/>
      <c r="BF586" s="72"/>
      <c r="BG586" s="72"/>
      <c r="BH586" s="72"/>
      <c r="BI586" s="72"/>
      <c r="BJ586" s="72"/>
      <c r="BK586" s="72"/>
      <c r="BL586" s="72"/>
      <c r="BM586" s="72"/>
      <c r="BN586" s="72"/>
      <c r="BO586" s="72"/>
      <c r="BP586" s="72"/>
      <c r="BQ586" s="72"/>
      <c r="BR586" s="72"/>
      <c r="BS586" s="72"/>
      <c r="BT586" s="72"/>
      <c r="BU586" s="72"/>
      <c r="BV586" s="72"/>
      <c r="BW586" s="72"/>
      <c r="BX586" s="72"/>
      <c r="BY586" s="72"/>
      <c r="BZ586" s="72"/>
      <c r="CA586" s="72"/>
      <c r="CB586" s="72"/>
      <c r="CC586" s="72"/>
      <c r="CD586" s="72"/>
      <c r="CE586" s="72"/>
      <c r="CF586" s="72"/>
      <c r="CG586" s="72"/>
      <c r="CH586" s="72"/>
      <c r="CI586" s="72"/>
      <c r="CJ586" s="72"/>
      <c r="CK586" s="72"/>
      <c r="CL586" s="72"/>
      <c r="CM586" s="72"/>
      <c r="CN586" s="72"/>
      <c r="CO586" s="72"/>
      <c r="CP586" s="72"/>
      <c r="CQ586" s="27"/>
      <c r="CR586" s="27"/>
      <c r="CS586" s="27"/>
      <c r="CT586" s="27"/>
      <c r="CU586" s="27"/>
      <c r="CV586" s="27"/>
      <c r="CW586" s="27"/>
      <c r="CX586" s="27"/>
      <c r="CY586" s="27"/>
      <c r="CZ586" s="27"/>
      <c r="DA586" s="27"/>
      <c r="DB586" s="27"/>
      <c r="DC586" s="27"/>
      <c r="DD586" s="27"/>
      <c r="DE586" s="27"/>
      <c r="DF586" s="27"/>
      <c r="DG586" s="27"/>
      <c r="DH586" s="27"/>
      <c r="DI586" s="27"/>
      <c r="DJ586" s="27"/>
      <c r="DK586" s="27"/>
      <c r="DL586" s="27"/>
      <c r="DM586" s="27"/>
      <c r="DN586" s="27"/>
      <c r="DO586" s="27"/>
      <c r="DP586" s="27"/>
      <c r="DQ586" s="27"/>
      <c r="DR586" s="27"/>
      <c r="DS586" s="27"/>
      <c r="DT586" s="27"/>
      <c r="DU586" s="27"/>
      <c r="DV586" s="27"/>
      <c r="DW586" s="27"/>
      <c r="DX586" s="27"/>
      <c r="DY586" s="27"/>
      <c r="DZ586" s="27"/>
      <c r="EA586" s="27"/>
      <c r="EB586" s="27"/>
      <c r="EC586" s="27"/>
      <c r="ED586" s="27"/>
      <c r="EE586" s="27"/>
      <c r="EF586" s="27"/>
      <c r="EG586" s="27"/>
      <c r="EH586" s="27"/>
      <c r="EI586" s="27"/>
      <c r="EJ586" s="27"/>
      <c r="EK586" s="27"/>
      <c r="EL586" s="27"/>
      <c r="EM586" s="27"/>
      <c r="EN586" s="27"/>
      <c r="EO586" s="27"/>
      <c r="EP586" s="27"/>
      <c r="EQ586" s="27"/>
      <c r="ER586" s="27"/>
      <c r="ES586" s="27"/>
      <c r="ET586" s="27"/>
      <c r="EU586" s="27"/>
      <c r="EV586" s="27"/>
      <c r="EW586" s="27"/>
      <c r="EX586" s="27"/>
      <c r="EY586" s="27"/>
      <c r="EZ586" s="27"/>
      <c r="FA586" s="27"/>
      <c r="FB586" s="27"/>
      <c r="FC586" s="27"/>
      <c r="FD586" s="27"/>
      <c r="FE586" s="27"/>
      <c r="FF586" s="27"/>
      <c r="FG586" s="27"/>
      <c r="FH586" s="27"/>
      <c r="FI586" s="27"/>
      <c r="FJ586" s="27"/>
      <c r="FK586" s="27"/>
      <c r="FL586" s="27"/>
      <c r="FM586" s="27"/>
      <c r="FN586" s="27"/>
      <c r="FO586" s="27"/>
      <c r="FP586" s="27"/>
      <c r="FQ586" s="27"/>
      <c r="FR586" s="27"/>
      <c r="FS586" s="27"/>
      <c r="FT586" s="27"/>
      <c r="FU586" s="27"/>
    </row>
    <row r="587" spans="1:177" s="38" customFormat="1">
      <c r="A587" s="254"/>
      <c r="B587" s="81" t="s">
        <v>57</v>
      </c>
      <c r="C587" s="82"/>
      <c r="D587" s="83">
        <v>105.36</v>
      </c>
      <c r="E587" s="84">
        <v>100</v>
      </c>
      <c r="F587" s="137"/>
      <c r="G587" s="84"/>
      <c r="H587" s="83"/>
      <c r="I587" s="137"/>
      <c r="J587" s="224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  <c r="AA587" s="72"/>
      <c r="AB587" s="72"/>
      <c r="AC587" s="72"/>
      <c r="AD587" s="72"/>
      <c r="AE587" s="72"/>
      <c r="AF587" s="72"/>
      <c r="AG587" s="72"/>
      <c r="AH587" s="72"/>
      <c r="AI587" s="72"/>
      <c r="AJ587" s="72"/>
      <c r="AK587" s="72"/>
      <c r="AL587" s="72"/>
      <c r="AM587" s="72"/>
      <c r="AN587" s="72"/>
      <c r="AO587" s="72"/>
      <c r="AP587" s="72"/>
      <c r="AQ587" s="72"/>
      <c r="AR587" s="72"/>
      <c r="AS587" s="72"/>
      <c r="AT587" s="72"/>
      <c r="AU587" s="72"/>
      <c r="AV587" s="72"/>
      <c r="AW587" s="72"/>
      <c r="AX587" s="72"/>
      <c r="AY587" s="72"/>
      <c r="AZ587" s="72"/>
      <c r="BA587" s="72"/>
      <c r="BB587" s="72"/>
      <c r="BC587" s="72"/>
      <c r="BD587" s="72"/>
      <c r="BE587" s="72"/>
      <c r="BF587" s="72"/>
      <c r="BG587" s="72"/>
      <c r="BH587" s="72"/>
      <c r="BI587" s="72"/>
      <c r="BJ587" s="72"/>
      <c r="BK587" s="72"/>
      <c r="BL587" s="72"/>
      <c r="BM587" s="72"/>
      <c r="BN587" s="72"/>
      <c r="BO587" s="72"/>
      <c r="BP587" s="72"/>
      <c r="BQ587" s="72"/>
      <c r="BR587" s="72"/>
      <c r="BS587" s="72"/>
      <c r="BT587" s="72"/>
      <c r="BU587" s="72"/>
      <c r="BV587" s="72"/>
      <c r="BW587" s="72"/>
      <c r="BX587" s="72"/>
      <c r="BY587" s="72"/>
      <c r="BZ587" s="72"/>
      <c r="CA587" s="72"/>
      <c r="CB587" s="72"/>
      <c r="CC587" s="72"/>
      <c r="CD587" s="72"/>
      <c r="CE587" s="72"/>
      <c r="CF587" s="72"/>
      <c r="CG587" s="72"/>
      <c r="CH587" s="72"/>
      <c r="CI587" s="72"/>
      <c r="CJ587" s="72"/>
      <c r="CK587" s="72"/>
      <c r="CL587" s="72"/>
      <c r="CM587" s="72"/>
      <c r="CN587" s="72"/>
      <c r="CO587" s="72"/>
      <c r="CP587" s="72"/>
      <c r="CQ587" s="27"/>
      <c r="CR587" s="27"/>
      <c r="CS587" s="27"/>
      <c r="CT587" s="27"/>
      <c r="CU587" s="27"/>
      <c r="CV587" s="27"/>
      <c r="CW587" s="27"/>
      <c r="CX587" s="27"/>
      <c r="CY587" s="27"/>
      <c r="CZ587" s="27"/>
      <c r="DA587" s="27"/>
      <c r="DB587" s="27"/>
      <c r="DC587" s="27"/>
      <c r="DD587" s="27"/>
      <c r="DE587" s="27"/>
      <c r="DF587" s="27"/>
      <c r="DG587" s="27"/>
      <c r="DH587" s="27"/>
      <c r="DI587" s="27"/>
      <c r="DJ587" s="27"/>
      <c r="DK587" s="27"/>
      <c r="DL587" s="27"/>
      <c r="DM587" s="27"/>
      <c r="DN587" s="27"/>
      <c r="DO587" s="27"/>
      <c r="DP587" s="27"/>
      <c r="DQ587" s="27"/>
      <c r="DR587" s="27"/>
      <c r="DS587" s="27"/>
      <c r="DT587" s="27"/>
      <c r="DU587" s="27"/>
      <c r="DV587" s="27"/>
      <c r="DW587" s="27"/>
      <c r="DX587" s="27"/>
      <c r="DY587" s="27"/>
      <c r="DZ587" s="27"/>
      <c r="EA587" s="27"/>
      <c r="EB587" s="27"/>
      <c r="EC587" s="27"/>
      <c r="ED587" s="27"/>
      <c r="EE587" s="27"/>
      <c r="EF587" s="27"/>
      <c r="EG587" s="27"/>
      <c r="EH587" s="27"/>
      <c r="EI587" s="27"/>
      <c r="EJ587" s="27"/>
      <c r="EK587" s="27"/>
      <c r="EL587" s="27"/>
      <c r="EM587" s="27"/>
      <c r="EN587" s="27"/>
      <c r="EO587" s="27"/>
      <c r="EP587" s="27"/>
      <c r="EQ587" s="27"/>
      <c r="ER587" s="27"/>
      <c r="ES587" s="27"/>
      <c r="ET587" s="27"/>
      <c r="EU587" s="27"/>
      <c r="EV587" s="27"/>
      <c r="EW587" s="27"/>
      <c r="EX587" s="27"/>
      <c r="EY587" s="27"/>
      <c r="EZ587" s="27"/>
      <c r="FA587" s="27"/>
      <c r="FB587" s="27"/>
      <c r="FC587" s="27"/>
      <c r="FD587" s="27"/>
      <c r="FE587" s="27"/>
      <c r="FF587" s="27"/>
      <c r="FG587" s="27"/>
      <c r="FH587" s="27"/>
      <c r="FI587" s="27"/>
      <c r="FJ587" s="27"/>
      <c r="FK587" s="27"/>
      <c r="FL587" s="27"/>
      <c r="FM587" s="27"/>
      <c r="FN587" s="27"/>
      <c r="FO587" s="27"/>
      <c r="FP587" s="27"/>
      <c r="FQ587" s="27"/>
      <c r="FR587" s="27"/>
      <c r="FS587" s="27"/>
      <c r="FT587" s="27"/>
      <c r="FU587" s="27"/>
    </row>
    <row r="588" spans="1:177">
      <c r="A588" s="108" t="s">
        <v>388</v>
      </c>
      <c r="B588" s="89"/>
      <c r="C588" s="101" t="s">
        <v>401</v>
      </c>
      <c r="D588" s="90"/>
      <c r="E588" s="91"/>
      <c r="F588" s="83">
        <v>7.2</v>
      </c>
      <c r="G588" s="84">
        <v>8.32</v>
      </c>
      <c r="H588" s="83">
        <v>22.64</v>
      </c>
      <c r="I588" s="84">
        <v>194</v>
      </c>
      <c r="J588" s="224" t="s">
        <v>258</v>
      </c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</row>
    <row r="589" spans="1:177">
      <c r="A589" s="108"/>
      <c r="B589" s="89" t="s">
        <v>73</v>
      </c>
      <c r="C589" s="101"/>
      <c r="D589" s="91">
        <v>72.52</v>
      </c>
      <c r="E589" s="91">
        <v>71.5</v>
      </c>
      <c r="F589" s="120"/>
      <c r="G589" s="146"/>
      <c r="H589" s="120"/>
      <c r="I589" s="146"/>
      <c r="J589" s="224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</row>
    <row r="590" spans="1:177" s="38" customFormat="1">
      <c r="A590" s="108"/>
      <c r="B590" s="89" t="s">
        <v>68</v>
      </c>
      <c r="C590" s="101"/>
      <c r="D590" s="91">
        <v>9.7799999999999994</v>
      </c>
      <c r="E590" s="91">
        <v>9.7799999999999994</v>
      </c>
      <c r="F590" s="120"/>
      <c r="G590" s="146"/>
      <c r="H590" s="120"/>
      <c r="I590" s="146"/>
      <c r="J590" s="224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  <c r="AO590" s="72"/>
      <c r="AP590" s="72"/>
      <c r="AQ590" s="72"/>
      <c r="AR590" s="72"/>
      <c r="AS590" s="72"/>
      <c r="AT590" s="72"/>
      <c r="AU590" s="72"/>
      <c r="AV590" s="72"/>
      <c r="AW590" s="72"/>
      <c r="AX590" s="72"/>
      <c r="AY590" s="72"/>
      <c r="AZ590" s="72"/>
      <c r="BA590" s="72"/>
      <c r="BB590" s="72"/>
      <c r="BC590" s="72"/>
      <c r="BD590" s="72"/>
      <c r="BE590" s="72"/>
      <c r="BF590" s="72"/>
      <c r="BG590" s="72"/>
      <c r="BH590" s="72"/>
      <c r="BI590" s="72"/>
      <c r="BJ590" s="72"/>
      <c r="BK590" s="72"/>
      <c r="BL590" s="72"/>
      <c r="BM590" s="72"/>
      <c r="BN590" s="72"/>
      <c r="BO590" s="72"/>
      <c r="BP590" s="72"/>
      <c r="BQ590" s="72"/>
      <c r="BR590" s="72"/>
      <c r="BS590" s="72"/>
      <c r="BT590" s="72"/>
      <c r="BU590" s="72"/>
      <c r="BV590" s="72"/>
      <c r="BW590" s="72"/>
      <c r="BX590" s="72"/>
      <c r="BY590" s="72"/>
      <c r="BZ590" s="72"/>
      <c r="CA590" s="72"/>
      <c r="CB590" s="72"/>
      <c r="CC590" s="72"/>
      <c r="CD590" s="72"/>
      <c r="CE590" s="72"/>
      <c r="CF590" s="72"/>
      <c r="CG590" s="72"/>
      <c r="CH590" s="72"/>
      <c r="CI590" s="72"/>
      <c r="CJ590" s="72"/>
      <c r="CK590" s="72"/>
      <c r="CL590" s="72"/>
      <c r="CM590" s="72"/>
      <c r="CN590" s="72"/>
      <c r="CO590" s="72"/>
      <c r="CP590" s="72"/>
      <c r="CQ590" s="27"/>
      <c r="CR590" s="27"/>
      <c r="CS590" s="27"/>
      <c r="CT590" s="27"/>
      <c r="CU590" s="27"/>
      <c r="CV590" s="27"/>
      <c r="CW590" s="27"/>
      <c r="CX590" s="27"/>
      <c r="CY590" s="27"/>
      <c r="CZ590" s="27"/>
      <c r="DA590" s="27"/>
      <c r="DB590" s="27"/>
      <c r="DC590" s="27"/>
      <c r="DD590" s="27"/>
      <c r="DE590" s="27"/>
      <c r="DF590" s="27"/>
      <c r="DG590" s="27"/>
      <c r="DH590" s="27"/>
      <c r="DI590" s="27"/>
      <c r="DJ590" s="27"/>
      <c r="DK590" s="27"/>
      <c r="DL590" s="27"/>
      <c r="DM590" s="27"/>
      <c r="DN590" s="27"/>
      <c r="DO590" s="27"/>
      <c r="DP590" s="27"/>
      <c r="DQ590" s="27"/>
      <c r="DR590" s="27"/>
      <c r="DS590" s="27"/>
      <c r="DT590" s="27"/>
      <c r="DU590" s="27"/>
      <c r="DV590" s="27"/>
      <c r="DW590" s="27"/>
      <c r="DX590" s="27"/>
      <c r="DY590" s="27"/>
      <c r="DZ590" s="27"/>
      <c r="EA590" s="27"/>
      <c r="EB590" s="27"/>
      <c r="EC590" s="27"/>
      <c r="ED590" s="27"/>
      <c r="EE590" s="27"/>
      <c r="EF590" s="27"/>
      <c r="EG590" s="27"/>
      <c r="EH590" s="27"/>
      <c r="EI590" s="27"/>
      <c r="EJ590" s="27"/>
      <c r="EK590" s="27"/>
      <c r="EL590" s="27"/>
      <c r="EM590" s="27"/>
      <c r="EN590" s="27"/>
      <c r="EO590" s="27"/>
      <c r="EP590" s="27"/>
      <c r="EQ590" s="27"/>
      <c r="ER590" s="27"/>
      <c r="ES590" s="27"/>
      <c r="ET590" s="27"/>
      <c r="EU590" s="27"/>
      <c r="EV590" s="27"/>
      <c r="EW590" s="27"/>
      <c r="EX590" s="27"/>
      <c r="EY590" s="27"/>
      <c r="EZ590" s="27"/>
      <c r="FA590" s="27"/>
      <c r="FB590" s="27"/>
      <c r="FC590" s="27"/>
      <c r="FD590" s="27"/>
      <c r="FE590" s="27"/>
      <c r="FF590" s="27"/>
      <c r="FG590" s="27"/>
      <c r="FH590" s="27"/>
      <c r="FI590" s="27"/>
      <c r="FJ590" s="27"/>
      <c r="FK590" s="27"/>
      <c r="FL590" s="27"/>
      <c r="FM590" s="27"/>
      <c r="FN590" s="27"/>
      <c r="FO590" s="27"/>
      <c r="FP590" s="27"/>
      <c r="FQ590" s="27"/>
      <c r="FR590" s="27"/>
      <c r="FS590" s="27"/>
      <c r="FT590" s="27"/>
      <c r="FU590" s="27"/>
    </row>
    <row r="591" spans="1:177" s="38" customFormat="1">
      <c r="A591" s="108"/>
      <c r="B591" s="89" t="s">
        <v>18</v>
      </c>
      <c r="C591" s="101"/>
      <c r="D591" s="91">
        <v>6.6</v>
      </c>
      <c r="E591" s="91">
        <v>6.6</v>
      </c>
      <c r="F591" s="120"/>
      <c r="G591" s="146"/>
      <c r="H591" s="120"/>
      <c r="I591" s="146"/>
      <c r="J591" s="224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72"/>
      <c r="CB591" s="72"/>
      <c r="CC591" s="72"/>
      <c r="CD591" s="72"/>
      <c r="CE591" s="72"/>
      <c r="CF591" s="72"/>
      <c r="CG591" s="72"/>
      <c r="CH591" s="72"/>
      <c r="CI591" s="72"/>
      <c r="CJ591" s="72"/>
      <c r="CK591" s="72"/>
      <c r="CL591" s="72"/>
      <c r="CM591" s="72"/>
      <c r="CN591" s="72"/>
      <c r="CO591" s="72"/>
      <c r="CP591" s="72"/>
      <c r="CQ591" s="27"/>
      <c r="CR591" s="27"/>
      <c r="CS591" s="27"/>
      <c r="CT591" s="27"/>
      <c r="CU591" s="27"/>
      <c r="CV591" s="27"/>
      <c r="CW591" s="27"/>
      <c r="CX591" s="27"/>
      <c r="CY591" s="27"/>
      <c r="CZ591" s="27"/>
      <c r="DA591" s="27"/>
      <c r="DB591" s="27"/>
      <c r="DC591" s="27"/>
      <c r="DD591" s="27"/>
      <c r="DE591" s="27"/>
      <c r="DF591" s="27"/>
      <c r="DG591" s="27"/>
      <c r="DH591" s="27"/>
      <c r="DI591" s="27"/>
      <c r="DJ591" s="27"/>
      <c r="DK591" s="27"/>
      <c r="DL591" s="27"/>
      <c r="DM591" s="27"/>
      <c r="DN591" s="27"/>
      <c r="DO591" s="27"/>
      <c r="DP591" s="27"/>
      <c r="DQ591" s="27"/>
      <c r="DR591" s="27"/>
      <c r="DS591" s="27"/>
      <c r="DT591" s="27"/>
      <c r="DU591" s="27"/>
      <c r="DV591" s="27"/>
      <c r="DW591" s="27"/>
      <c r="DX591" s="27"/>
      <c r="DY591" s="27"/>
      <c r="DZ591" s="27"/>
      <c r="EA591" s="27"/>
      <c r="EB591" s="27"/>
      <c r="EC591" s="27"/>
      <c r="ED591" s="27"/>
      <c r="EE591" s="27"/>
      <c r="EF591" s="27"/>
      <c r="EG591" s="27"/>
      <c r="EH591" s="27"/>
      <c r="EI591" s="27"/>
      <c r="EJ591" s="27"/>
      <c r="EK591" s="27"/>
      <c r="EL591" s="27"/>
      <c r="EM591" s="27"/>
      <c r="EN591" s="27"/>
      <c r="EO591" s="27"/>
      <c r="EP591" s="27"/>
      <c r="EQ591" s="27"/>
      <c r="ER591" s="27"/>
      <c r="ES591" s="27"/>
      <c r="ET591" s="27"/>
      <c r="EU591" s="27"/>
      <c r="EV591" s="27"/>
      <c r="EW591" s="27"/>
      <c r="EX591" s="27"/>
      <c r="EY591" s="27"/>
      <c r="EZ591" s="27"/>
      <c r="FA591" s="27"/>
      <c r="FB591" s="27"/>
      <c r="FC591" s="27"/>
      <c r="FD591" s="27"/>
      <c r="FE591" s="27"/>
      <c r="FF591" s="27"/>
      <c r="FG591" s="27"/>
      <c r="FH591" s="27"/>
      <c r="FI591" s="27"/>
      <c r="FJ591" s="27"/>
      <c r="FK591" s="27"/>
      <c r="FL591" s="27"/>
      <c r="FM591" s="27"/>
      <c r="FN591" s="27"/>
      <c r="FO591" s="27"/>
      <c r="FP591" s="27"/>
      <c r="FQ591" s="27"/>
      <c r="FR591" s="27"/>
      <c r="FS591" s="27"/>
      <c r="FT591" s="27"/>
      <c r="FU591" s="27"/>
    </row>
    <row r="592" spans="1:177" s="35" customFormat="1">
      <c r="A592" s="108"/>
      <c r="B592" s="89" t="s">
        <v>51</v>
      </c>
      <c r="C592" s="101"/>
      <c r="D592" s="91">
        <v>5.72</v>
      </c>
      <c r="E592" s="91">
        <v>5.72</v>
      </c>
      <c r="F592" s="120"/>
      <c r="G592" s="146"/>
      <c r="H592" s="120"/>
      <c r="I592" s="146"/>
      <c r="J592" s="224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/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/>
      <c r="BS592" s="72"/>
      <c r="BT592" s="72"/>
      <c r="BU592" s="72"/>
      <c r="BV592" s="72"/>
      <c r="BW592" s="72"/>
      <c r="BX592" s="72"/>
      <c r="BY592" s="72"/>
      <c r="BZ592" s="72"/>
      <c r="CA592" s="72"/>
      <c r="CB592" s="72"/>
      <c r="CC592" s="72"/>
      <c r="CD592" s="72"/>
      <c r="CE592" s="72"/>
      <c r="CF592" s="72"/>
      <c r="CG592" s="72"/>
      <c r="CH592" s="72"/>
      <c r="CI592" s="72"/>
      <c r="CJ592" s="72"/>
      <c r="CK592" s="72"/>
      <c r="CL592" s="72"/>
      <c r="CM592" s="72"/>
      <c r="CN592" s="72"/>
      <c r="CO592" s="72"/>
      <c r="CP592" s="72"/>
    </row>
    <row r="593" spans="1:94" s="35" customFormat="1">
      <c r="A593" s="108"/>
      <c r="B593" s="89" t="s">
        <v>20</v>
      </c>
      <c r="C593" s="101"/>
      <c r="D593" s="91">
        <v>2.79</v>
      </c>
      <c r="E593" s="91">
        <v>2.79</v>
      </c>
      <c r="F593" s="120"/>
      <c r="G593" s="146"/>
      <c r="H593" s="120"/>
      <c r="I593" s="146"/>
      <c r="J593" s="224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  <c r="AA593" s="72"/>
      <c r="AB593" s="72"/>
      <c r="AC593" s="72"/>
      <c r="AD593" s="72"/>
      <c r="AE593" s="72"/>
      <c r="AF593" s="72"/>
      <c r="AG593" s="72"/>
      <c r="AH593" s="72"/>
      <c r="AI593" s="72"/>
      <c r="AJ593" s="72"/>
      <c r="AK593" s="72"/>
      <c r="AL593" s="72"/>
      <c r="AM593" s="72"/>
      <c r="AN593" s="72"/>
      <c r="AO593" s="72"/>
      <c r="AP593" s="72"/>
      <c r="AQ593" s="72"/>
      <c r="AR593" s="72"/>
      <c r="AS593" s="72"/>
      <c r="AT593" s="72"/>
      <c r="AU593" s="72"/>
      <c r="AV593" s="72"/>
      <c r="AW593" s="72"/>
      <c r="AX593" s="72"/>
      <c r="AY593" s="72"/>
      <c r="AZ593" s="72"/>
      <c r="BA593" s="72"/>
      <c r="BB593" s="72"/>
      <c r="BC593" s="72"/>
      <c r="BD593" s="72"/>
      <c r="BE593" s="72"/>
      <c r="BF593" s="72"/>
      <c r="BG593" s="72"/>
      <c r="BH593" s="72"/>
      <c r="BI593" s="72"/>
      <c r="BJ593" s="72"/>
      <c r="BK593" s="72"/>
      <c r="BL593" s="72"/>
      <c r="BM593" s="72"/>
      <c r="BN593" s="72"/>
      <c r="BO593" s="72"/>
      <c r="BP593" s="72"/>
      <c r="BQ593" s="72"/>
      <c r="BR593" s="72"/>
      <c r="BS593" s="72"/>
      <c r="BT593" s="72"/>
      <c r="BU593" s="72"/>
      <c r="BV593" s="72"/>
      <c r="BW593" s="72"/>
      <c r="BX593" s="72"/>
      <c r="BY593" s="72"/>
      <c r="BZ593" s="72"/>
      <c r="CA593" s="72"/>
      <c r="CB593" s="72"/>
      <c r="CC593" s="72"/>
      <c r="CD593" s="72"/>
      <c r="CE593" s="72"/>
      <c r="CF593" s="72"/>
      <c r="CG593" s="72"/>
      <c r="CH593" s="72"/>
      <c r="CI593" s="72"/>
      <c r="CJ593" s="72"/>
      <c r="CK593" s="72"/>
      <c r="CL593" s="72"/>
      <c r="CM593" s="72"/>
      <c r="CN593" s="72"/>
      <c r="CO593" s="72"/>
      <c r="CP593" s="72"/>
    </row>
    <row r="594" spans="1:94" s="35" customFormat="1">
      <c r="A594" s="108"/>
      <c r="B594" s="89" t="s">
        <v>36</v>
      </c>
      <c r="C594" s="101"/>
      <c r="D594" s="91">
        <v>2.88</v>
      </c>
      <c r="E594" s="91">
        <v>2.88</v>
      </c>
      <c r="F594" s="120"/>
      <c r="G594" s="146"/>
      <c r="H594" s="120"/>
      <c r="I594" s="146"/>
      <c r="J594" s="224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  <c r="AO594" s="72"/>
      <c r="AP594" s="72"/>
      <c r="AQ594" s="72"/>
      <c r="AR594" s="72"/>
      <c r="AS594" s="72"/>
      <c r="AT594" s="72"/>
      <c r="AU594" s="72"/>
      <c r="AV594" s="72"/>
      <c r="AW594" s="72"/>
      <c r="AX594" s="72"/>
      <c r="AY594" s="72"/>
      <c r="AZ594" s="72"/>
      <c r="BA594" s="72"/>
      <c r="BB594" s="72"/>
      <c r="BC594" s="72"/>
      <c r="BD594" s="72"/>
      <c r="BE594" s="72"/>
      <c r="BF594" s="72"/>
      <c r="BG594" s="72"/>
      <c r="BH594" s="72"/>
      <c r="BI594" s="72"/>
      <c r="BJ594" s="72"/>
      <c r="BK594" s="72"/>
      <c r="BL594" s="72"/>
      <c r="BM594" s="72"/>
      <c r="BN594" s="72"/>
      <c r="BO594" s="72"/>
      <c r="BP594" s="72"/>
      <c r="BQ594" s="72"/>
      <c r="BR594" s="72"/>
      <c r="BS594" s="72"/>
      <c r="BT594" s="72"/>
      <c r="BU594" s="72"/>
      <c r="BV594" s="72"/>
      <c r="BW594" s="72"/>
      <c r="BX594" s="72"/>
      <c r="BY594" s="72"/>
      <c r="BZ594" s="72"/>
      <c r="CA594" s="72"/>
      <c r="CB594" s="72"/>
      <c r="CC594" s="72"/>
      <c r="CD594" s="72"/>
      <c r="CE594" s="72"/>
      <c r="CF594" s="72"/>
      <c r="CG594" s="72"/>
      <c r="CH594" s="72"/>
      <c r="CI594" s="72"/>
      <c r="CJ594" s="72"/>
      <c r="CK594" s="72"/>
      <c r="CL594" s="72"/>
      <c r="CM594" s="72"/>
      <c r="CN594" s="72"/>
      <c r="CO594" s="72"/>
      <c r="CP594" s="72"/>
    </row>
    <row r="595" spans="1:94" s="35" customFormat="1">
      <c r="A595" s="108"/>
      <c r="B595" s="89" t="s">
        <v>79</v>
      </c>
      <c r="C595" s="101"/>
      <c r="D595" s="90"/>
      <c r="E595" s="91">
        <v>130</v>
      </c>
      <c r="F595" s="120"/>
      <c r="G595" s="146"/>
      <c r="H595" s="120"/>
      <c r="I595" s="100"/>
      <c r="J595" s="224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  <c r="AA595" s="72"/>
      <c r="AB595" s="72"/>
      <c r="AC595" s="72"/>
      <c r="AD595" s="72"/>
      <c r="AE595" s="72"/>
      <c r="AF595" s="72"/>
      <c r="AG595" s="72"/>
      <c r="AH595" s="72"/>
      <c r="AI595" s="72"/>
      <c r="AJ595" s="72"/>
      <c r="AK595" s="72"/>
      <c r="AL595" s="72"/>
      <c r="AM595" s="72"/>
      <c r="AN595" s="72"/>
      <c r="AO595" s="72"/>
      <c r="AP595" s="72"/>
      <c r="AQ595" s="72"/>
      <c r="AR595" s="72"/>
      <c r="AS595" s="72"/>
      <c r="AT595" s="72"/>
      <c r="AU595" s="72"/>
      <c r="AV595" s="72"/>
      <c r="AW595" s="72"/>
      <c r="AX595" s="72"/>
      <c r="AY595" s="72"/>
      <c r="AZ595" s="72"/>
      <c r="BA595" s="72"/>
      <c r="BB595" s="72"/>
      <c r="BC595" s="72"/>
      <c r="BD595" s="72"/>
      <c r="BE595" s="72"/>
      <c r="BF595" s="72"/>
      <c r="BG595" s="72"/>
      <c r="BH595" s="72"/>
      <c r="BI595" s="72"/>
      <c r="BJ595" s="72"/>
      <c r="BK595" s="72"/>
      <c r="BL595" s="72"/>
      <c r="BM595" s="72"/>
      <c r="BN595" s="72"/>
      <c r="BO595" s="72"/>
      <c r="BP595" s="72"/>
      <c r="BQ595" s="72"/>
      <c r="BR595" s="72"/>
      <c r="BS595" s="72"/>
      <c r="BT595" s="72"/>
      <c r="BU595" s="72"/>
      <c r="BV595" s="72"/>
      <c r="BW595" s="72"/>
      <c r="BX595" s="72"/>
      <c r="BY595" s="72"/>
      <c r="BZ595" s="72"/>
      <c r="CA595" s="72"/>
      <c r="CB595" s="72"/>
      <c r="CC595" s="72"/>
      <c r="CD595" s="72"/>
      <c r="CE595" s="72"/>
      <c r="CF595" s="72"/>
      <c r="CG595" s="72"/>
      <c r="CH595" s="72"/>
      <c r="CI595" s="72"/>
      <c r="CJ595" s="72"/>
      <c r="CK595" s="72"/>
      <c r="CL595" s="72"/>
      <c r="CM595" s="72"/>
      <c r="CN595" s="72"/>
      <c r="CO595" s="72"/>
      <c r="CP595" s="72"/>
    </row>
    <row r="596" spans="1:94" s="35" customFormat="1" ht="22.5" customHeight="1">
      <c r="A596" s="108"/>
      <c r="B596" s="89" t="s">
        <v>201</v>
      </c>
      <c r="C596" s="101"/>
      <c r="D596" s="90">
        <v>10</v>
      </c>
      <c r="E596" s="91">
        <v>10</v>
      </c>
      <c r="F596" s="120"/>
      <c r="G596" s="146"/>
      <c r="H596" s="120"/>
      <c r="I596" s="100"/>
      <c r="J596" s="224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  <c r="AP596" s="72"/>
      <c r="AQ596" s="72"/>
      <c r="AR596" s="72"/>
      <c r="AS596" s="72"/>
      <c r="AT596" s="72"/>
      <c r="AU596" s="72"/>
      <c r="AV596" s="72"/>
      <c r="AW596" s="72"/>
      <c r="AX596" s="72"/>
      <c r="AY596" s="72"/>
      <c r="AZ596" s="72"/>
      <c r="BA596" s="72"/>
      <c r="BB596" s="72"/>
      <c r="BC596" s="72"/>
      <c r="BD596" s="72"/>
      <c r="BE596" s="72"/>
      <c r="BF596" s="72"/>
      <c r="BG596" s="72"/>
      <c r="BH596" s="72"/>
      <c r="BI596" s="72"/>
      <c r="BJ596" s="72"/>
      <c r="BK596" s="72"/>
      <c r="BL596" s="72"/>
      <c r="BM596" s="72"/>
      <c r="BN596" s="72"/>
      <c r="BO596" s="72"/>
      <c r="BP596" s="72"/>
      <c r="BQ596" s="72"/>
      <c r="BR596" s="72"/>
      <c r="BS596" s="72"/>
      <c r="BT596" s="72"/>
      <c r="BU596" s="72"/>
      <c r="BV596" s="72"/>
      <c r="BW596" s="72"/>
      <c r="BX596" s="72"/>
      <c r="BY596" s="72"/>
      <c r="BZ596" s="72"/>
      <c r="CA596" s="72"/>
      <c r="CB596" s="72"/>
      <c r="CC596" s="72"/>
      <c r="CD596" s="72"/>
      <c r="CE596" s="72"/>
      <c r="CF596" s="72"/>
      <c r="CG596" s="72"/>
      <c r="CH596" s="72"/>
      <c r="CI596" s="72"/>
      <c r="CJ596" s="72"/>
      <c r="CK596" s="72"/>
      <c r="CL596" s="72"/>
      <c r="CM596" s="72"/>
      <c r="CN596" s="72"/>
      <c r="CO596" s="72"/>
      <c r="CP596" s="72"/>
    </row>
    <row r="597" spans="1:94" s="35" customFormat="1">
      <c r="A597" s="254" t="s">
        <v>74</v>
      </c>
      <c r="B597" s="81"/>
      <c r="C597" s="147" t="s">
        <v>316</v>
      </c>
      <c r="D597" s="112"/>
      <c r="E597" s="111"/>
      <c r="F597" s="137">
        <v>0.09</v>
      </c>
      <c r="G597" s="84">
        <v>0.01</v>
      </c>
      <c r="H597" s="83">
        <v>8.5</v>
      </c>
      <c r="I597" s="137">
        <v>34.5</v>
      </c>
      <c r="J597" s="224" t="s">
        <v>163</v>
      </c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  <c r="AC597" s="72"/>
      <c r="AD597" s="72"/>
      <c r="AE597" s="72"/>
      <c r="AF597" s="72"/>
      <c r="AG597" s="72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  <c r="AS597" s="72"/>
      <c r="AT597" s="72"/>
      <c r="AU597" s="72"/>
      <c r="AV597" s="72"/>
      <c r="AW597" s="72"/>
      <c r="AX597" s="72"/>
      <c r="AY597" s="72"/>
      <c r="AZ597" s="72"/>
      <c r="BA597" s="72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/>
      <c r="BM597" s="72"/>
      <c r="BN597" s="72"/>
      <c r="BO597" s="72"/>
      <c r="BP597" s="72"/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72"/>
      <c r="CB597" s="72"/>
      <c r="CC597" s="72"/>
      <c r="CD597" s="72"/>
      <c r="CE597" s="72"/>
      <c r="CF597" s="72"/>
      <c r="CG597" s="72"/>
      <c r="CH597" s="72"/>
      <c r="CI597" s="72"/>
      <c r="CJ597" s="72"/>
      <c r="CK597" s="72"/>
      <c r="CL597" s="72"/>
      <c r="CM597" s="72"/>
      <c r="CN597" s="72"/>
      <c r="CO597" s="72"/>
      <c r="CP597" s="72"/>
    </row>
    <row r="598" spans="1:94" s="35" customFormat="1">
      <c r="A598" s="254"/>
      <c r="B598" s="81" t="s">
        <v>59</v>
      </c>
      <c r="C598" s="147"/>
      <c r="D598" s="87">
        <v>0.3</v>
      </c>
      <c r="E598" s="82">
        <v>0.3</v>
      </c>
      <c r="F598" s="137"/>
      <c r="G598" s="84"/>
      <c r="H598" s="83"/>
      <c r="I598" s="137"/>
      <c r="J598" s="224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  <c r="AP598" s="72"/>
      <c r="AQ598" s="72"/>
      <c r="AR598" s="72"/>
      <c r="AS598" s="72"/>
      <c r="AT598" s="72"/>
      <c r="AU598" s="72"/>
      <c r="AV598" s="72"/>
      <c r="AW598" s="72"/>
      <c r="AX598" s="72"/>
      <c r="AY598" s="72"/>
      <c r="AZ598" s="72"/>
      <c r="BA598" s="72"/>
      <c r="BB598" s="72"/>
      <c r="BC598" s="72"/>
      <c r="BD598" s="72"/>
      <c r="BE598" s="72"/>
      <c r="BF598" s="72"/>
      <c r="BG598" s="72"/>
      <c r="BH598" s="72"/>
      <c r="BI598" s="72"/>
      <c r="BJ598" s="72"/>
      <c r="BK598" s="72"/>
      <c r="BL598" s="72"/>
      <c r="BM598" s="72"/>
      <c r="BN598" s="72"/>
      <c r="BO598" s="72"/>
      <c r="BP598" s="72"/>
      <c r="BQ598" s="72"/>
      <c r="BR598" s="72"/>
      <c r="BS598" s="72"/>
      <c r="BT598" s="72"/>
      <c r="BU598" s="72"/>
      <c r="BV598" s="72"/>
      <c r="BW598" s="72"/>
      <c r="BX598" s="72"/>
      <c r="BY598" s="72"/>
      <c r="BZ598" s="72"/>
      <c r="CA598" s="72"/>
      <c r="CB598" s="72"/>
      <c r="CC598" s="72"/>
      <c r="CD598" s="72"/>
      <c r="CE598" s="72"/>
      <c r="CF598" s="72"/>
      <c r="CG598" s="72"/>
      <c r="CH598" s="72"/>
      <c r="CI598" s="72"/>
      <c r="CJ598" s="72"/>
      <c r="CK598" s="72"/>
      <c r="CL598" s="72"/>
      <c r="CM598" s="72"/>
      <c r="CN598" s="72"/>
      <c r="CO598" s="72"/>
      <c r="CP598" s="72"/>
    </row>
    <row r="599" spans="1:94" s="35" customFormat="1">
      <c r="A599" s="254"/>
      <c r="B599" s="81" t="s">
        <v>18</v>
      </c>
      <c r="C599" s="147"/>
      <c r="D599" s="87">
        <v>4</v>
      </c>
      <c r="E599" s="82">
        <v>4</v>
      </c>
      <c r="F599" s="137"/>
      <c r="G599" s="84"/>
      <c r="H599" s="137"/>
      <c r="I599" s="137"/>
      <c r="J599" s="224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2"/>
      <c r="AD599" s="72"/>
      <c r="AE599" s="72"/>
      <c r="AF599" s="72"/>
      <c r="AG599" s="72"/>
      <c r="AH599" s="72"/>
      <c r="AI599" s="72"/>
      <c r="AJ599" s="72"/>
      <c r="AK599" s="72"/>
      <c r="AL599" s="72"/>
      <c r="AM599" s="72"/>
      <c r="AN599" s="72"/>
      <c r="AO599" s="72"/>
      <c r="AP599" s="72"/>
      <c r="AQ599" s="72"/>
      <c r="AR599" s="72"/>
      <c r="AS599" s="72"/>
      <c r="AT599" s="72"/>
      <c r="AU599" s="72"/>
      <c r="AV599" s="72"/>
      <c r="AW599" s="72"/>
      <c r="AX599" s="72"/>
      <c r="AY599" s="72"/>
      <c r="AZ599" s="72"/>
      <c r="BA599" s="72"/>
      <c r="BB599" s="72"/>
      <c r="BC599" s="72"/>
      <c r="BD599" s="72"/>
      <c r="BE599" s="72"/>
      <c r="BF599" s="72"/>
      <c r="BG599" s="72"/>
      <c r="BH599" s="72"/>
      <c r="BI599" s="72"/>
      <c r="BJ599" s="72"/>
      <c r="BK599" s="72"/>
      <c r="BL599" s="72"/>
      <c r="BM599" s="72"/>
      <c r="BN599" s="72"/>
      <c r="BO599" s="72"/>
      <c r="BP599" s="72"/>
      <c r="BQ599" s="72"/>
      <c r="BR599" s="72"/>
      <c r="BS599" s="72"/>
      <c r="BT599" s="72"/>
      <c r="BU599" s="72"/>
      <c r="BV599" s="72"/>
      <c r="BW599" s="72"/>
      <c r="BX599" s="72"/>
      <c r="BY599" s="72"/>
      <c r="BZ599" s="72"/>
      <c r="CA599" s="72"/>
      <c r="CB599" s="72"/>
      <c r="CC599" s="72"/>
      <c r="CD599" s="72"/>
      <c r="CE599" s="72"/>
      <c r="CF599" s="72"/>
      <c r="CG599" s="72"/>
      <c r="CH599" s="72"/>
      <c r="CI599" s="72"/>
      <c r="CJ599" s="72"/>
      <c r="CK599" s="72"/>
      <c r="CL599" s="72"/>
      <c r="CM599" s="72"/>
      <c r="CN599" s="72"/>
      <c r="CO599" s="72"/>
      <c r="CP599" s="72"/>
    </row>
    <row r="600" spans="1:94" s="35" customFormat="1">
      <c r="A600" s="254"/>
      <c r="B600" s="81" t="s">
        <v>75</v>
      </c>
      <c r="C600" s="147"/>
      <c r="D600" s="198">
        <v>4.0999999999999996</v>
      </c>
      <c r="E600" s="82">
        <v>4</v>
      </c>
      <c r="F600" s="84"/>
      <c r="G600" s="83"/>
      <c r="H600" s="84"/>
      <c r="I600" s="83"/>
      <c r="J600" s="224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/>
      <c r="BU600" s="72"/>
      <c r="BV600" s="72"/>
      <c r="BW600" s="72"/>
      <c r="BX600" s="72"/>
      <c r="BY600" s="72"/>
      <c r="BZ600" s="72"/>
      <c r="CA600" s="72"/>
      <c r="CB600" s="72"/>
      <c r="CC600" s="72"/>
      <c r="CD600" s="72"/>
      <c r="CE600" s="72"/>
      <c r="CF600" s="72"/>
      <c r="CG600" s="72"/>
      <c r="CH600" s="72"/>
      <c r="CI600" s="72"/>
      <c r="CJ600" s="72"/>
      <c r="CK600" s="72"/>
      <c r="CL600" s="72"/>
      <c r="CM600" s="72"/>
      <c r="CN600" s="72"/>
      <c r="CO600" s="72"/>
      <c r="CP600" s="72"/>
    </row>
    <row r="601" spans="1:94">
      <c r="A601" s="254"/>
      <c r="B601" s="81" t="s">
        <v>17</v>
      </c>
      <c r="C601" s="147"/>
      <c r="D601" s="111">
        <v>150</v>
      </c>
      <c r="E601" s="111">
        <v>150</v>
      </c>
      <c r="F601" s="84"/>
      <c r="H601" s="84"/>
      <c r="J601" s="224"/>
    </row>
    <row r="602" spans="1:94" ht="15.75" thickBot="1">
      <c r="A602" s="254" t="s">
        <v>38</v>
      </c>
      <c r="C602" s="82">
        <v>20</v>
      </c>
      <c r="D602" s="198">
        <v>20</v>
      </c>
      <c r="E602" s="82">
        <v>20</v>
      </c>
      <c r="F602" s="111">
        <v>1.6</v>
      </c>
      <c r="G602" s="112">
        <v>0.2</v>
      </c>
      <c r="H602" s="195">
        <v>9.8000000000000007</v>
      </c>
      <c r="I602" s="256">
        <v>47</v>
      </c>
      <c r="J602" s="224"/>
    </row>
    <row r="603" spans="1:94" ht="15.75" thickBot="1">
      <c r="A603" s="255" t="s">
        <v>26</v>
      </c>
      <c r="B603" s="150"/>
      <c r="C603" s="151">
        <v>408</v>
      </c>
      <c r="D603" s="134"/>
      <c r="E603" s="133"/>
      <c r="F603" s="134">
        <f>SUM(F584:F602)</f>
        <v>11.99</v>
      </c>
      <c r="G603" s="134">
        <f>SUM(G584:G602)</f>
        <v>13.629999999999999</v>
      </c>
      <c r="H603" s="134">
        <f>SUM(H584:H602)</f>
        <v>57.94</v>
      </c>
      <c r="I603" s="134">
        <f>SUM(I584:I602)</f>
        <v>399.5</v>
      </c>
      <c r="J603" s="252"/>
    </row>
    <row r="604" spans="1:94" ht="15.75" thickBot="1">
      <c r="A604" s="255" t="s">
        <v>60</v>
      </c>
      <c r="B604" s="150"/>
      <c r="C604" s="214">
        <f>C544+C547+C582+C603</f>
        <v>1413</v>
      </c>
      <c r="D604" s="180"/>
      <c r="E604" s="133"/>
      <c r="F604" s="134">
        <f>F544+F547+F582+F603</f>
        <v>37.54</v>
      </c>
      <c r="G604" s="134">
        <f>G544+G547+G582+G603</f>
        <v>42.94</v>
      </c>
      <c r="H604" s="134">
        <f>H544+H547+H582+H603</f>
        <v>182.7</v>
      </c>
      <c r="I604" s="134">
        <f>I544+I547+I582+I603</f>
        <v>1263.5999999999999</v>
      </c>
      <c r="J604" s="252"/>
    </row>
    <row r="605" spans="1:94">
      <c r="C605" s="154"/>
      <c r="D605" s="81"/>
      <c r="E605" s="182"/>
      <c r="J605" s="263"/>
    </row>
    <row r="606" spans="1:94" s="28" customFormat="1" ht="15.75" thickBot="1">
      <c r="A606" s="240" t="s">
        <v>112</v>
      </c>
      <c r="B606" s="81"/>
      <c r="C606" s="164"/>
      <c r="D606" s="81"/>
      <c r="E606" s="81"/>
      <c r="F606" s="83"/>
      <c r="G606" s="83"/>
      <c r="H606" s="83"/>
      <c r="I606" s="83"/>
      <c r="J606" s="25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  <c r="AA606" s="78"/>
      <c r="AB606" s="78"/>
      <c r="AC606" s="78"/>
      <c r="AD606" s="78"/>
      <c r="AE606" s="78"/>
      <c r="AF606" s="78"/>
      <c r="AG606" s="78"/>
      <c r="AH606" s="78"/>
      <c r="AI606" s="78"/>
      <c r="AJ606" s="78"/>
      <c r="AK606" s="78"/>
      <c r="AL606" s="78"/>
      <c r="AM606" s="78"/>
      <c r="AN606" s="78"/>
      <c r="AO606" s="78"/>
      <c r="AP606" s="78"/>
      <c r="AQ606" s="78"/>
      <c r="AR606" s="78"/>
      <c r="AS606" s="78"/>
      <c r="AT606" s="78"/>
      <c r="AU606" s="78"/>
      <c r="AV606" s="78"/>
      <c r="AW606" s="78"/>
      <c r="AX606" s="78"/>
      <c r="AY606" s="78"/>
      <c r="AZ606" s="78"/>
      <c r="BA606" s="78"/>
      <c r="BB606" s="78"/>
      <c r="BC606" s="78"/>
      <c r="BD606" s="78"/>
      <c r="BE606" s="78"/>
      <c r="BF606" s="78"/>
      <c r="BG606" s="78"/>
      <c r="BH606" s="78"/>
      <c r="BI606" s="78"/>
      <c r="BJ606" s="78"/>
      <c r="BK606" s="78"/>
      <c r="BL606" s="78"/>
      <c r="BM606" s="78"/>
      <c r="BN606" s="78"/>
      <c r="BO606" s="78"/>
      <c r="BP606" s="78"/>
      <c r="BQ606" s="78"/>
      <c r="BR606" s="78"/>
      <c r="BS606" s="78"/>
      <c r="BT606" s="78"/>
      <c r="BU606" s="78"/>
      <c r="BV606" s="78"/>
      <c r="BW606" s="78"/>
      <c r="BX606" s="78"/>
      <c r="BY606" s="78"/>
      <c r="BZ606" s="78"/>
      <c r="CA606" s="78"/>
      <c r="CB606" s="78"/>
      <c r="CC606" s="78"/>
      <c r="CD606" s="78"/>
      <c r="CE606" s="78"/>
      <c r="CF606" s="78"/>
      <c r="CG606" s="78"/>
      <c r="CH606" s="78"/>
      <c r="CI606" s="78"/>
      <c r="CJ606" s="78"/>
      <c r="CK606" s="78"/>
      <c r="CL606" s="78"/>
      <c r="CM606" s="78"/>
      <c r="CN606" s="78"/>
      <c r="CO606" s="78"/>
      <c r="CP606" s="78"/>
    </row>
    <row r="607" spans="1:94" ht="30">
      <c r="A607" s="503" t="s">
        <v>234</v>
      </c>
      <c r="B607" s="504"/>
      <c r="C607" s="496" t="s">
        <v>230</v>
      </c>
      <c r="D607" s="122" t="s">
        <v>3</v>
      </c>
      <c r="E607" s="123" t="s">
        <v>3</v>
      </c>
      <c r="F607" s="471" t="s">
        <v>231</v>
      </c>
      <c r="G607" s="472"/>
      <c r="H607" s="473"/>
      <c r="I607" s="122" t="s">
        <v>4</v>
      </c>
      <c r="J607" s="245" t="s">
        <v>232</v>
      </c>
    </row>
    <row r="608" spans="1:94" ht="15.75" thickBot="1">
      <c r="A608" s="499" t="s">
        <v>233</v>
      </c>
      <c r="B608" s="500"/>
      <c r="C608" s="497"/>
      <c r="D608" s="127" t="s">
        <v>5</v>
      </c>
      <c r="E608" s="128" t="s">
        <v>5</v>
      </c>
      <c r="F608" s="129"/>
      <c r="G608" s="130"/>
      <c r="H608" s="131"/>
      <c r="I608" s="127" t="s">
        <v>6</v>
      </c>
      <c r="J608" s="224"/>
    </row>
    <row r="609" spans="1:177" ht="15.75" thickBot="1">
      <c r="A609" s="501"/>
      <c r="B609" s="502"/>
      <c r="C609" s="498"/>
      <c r="D609" s="133" t="s">
        <v>7</v>
      </c>
      <c r="E609" s="133" t="s">
        <v>8</v>
      </c>
      <c r="F609" s="133" t="s">
        <v>9</v>
      </c>
      <c r="G609" s="133" t="s">
        <v>10</v>
      </c>
      <c r="H609" s="134" t="s">
        <v>11</v>
      </c>
      <c r="I609" s="134" t="s">
        <v>12</v>
      </c>
      <c r="J609" s="252"/>
    </row>
    <row r="610" spans="1:177">
      <c r="A610" s="253"/>
      <c r="B610" s="154" t="s">
        <v>13</v>
      </c>
      <c r="C610" s="155"/>
      <c r="D610" s="284"/>
      <c r="E610" s="125"/>
      <c r="F610" s="122"/>
      <c r="G610" s="123"/>
      <c r="H610" s="156"/>
      <c r="I610" s="122"/>
      <c r="J610" s="245"/>
    </row>
    <row r="611" spans="1:177" s="26" customFormat="1">
      <c r="A611" s="254" t="s">
        <v>366</v>
      </c>
      <c r="B611" s="81"/>
      <c r="C611" s="82">
        <v>180</v>
      </c>
      <c r="D611" s="137"/>
      <c r="E611" s="84"/>
      <c r="F611" s="84">
        <v>8.01</v>
      </c>
      <c r="G611" s="84">
        <v>7.56</v>
      </c>
      <c r="H611" s="84">
        <v>29.61</v>
      </c>
      <c r="I611" s="137">
        <v>219</v>
      </c>
      <c r="J611" s="224" t="s">
        <v>370</v>
      </c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71"/>
      <c r="CB611" s="71"/>
      <c r="CC611" s="71"/>
      <c r="CD611" s="71"/>
      <c r="CE611" s="71"/>
      <c r="CF611" s="71"/>
      <c r="CG611" s="71"/>
      <c r="CH611" s="71"/>
      <c r="CI611" s="71"/>
      <c r="CJ611" s="71"/>
      <c r="CK611" s="71"/>
      <c r="CL611" s="71"/>
      <c r="CM611" s="71"/>
      <c r="CN611" s="71"/>
      <c r="CO611" s="71"/>
      <c r="CP611" s="7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</row>
    <row r="612" spans="1:177" s="26" customFormat="1">
      <c r="A612" s="254"/>
      <c r="B612" s="81" t="s">
        <v>298</v>
      </c>
      <c r="C612" s="86"/>
      <c r="D612" s="137">
        <v>14</v>
      </c>
      <c r="E612" s="84">
        <v>14</v>
      </c>
      <c r="F612" s="84"/>
      <c r="G612" s="84"/>
      <c r="H612" s="84"/>
      <c r="I612" s="137"/>
      <c r="J612" s="224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71"/>
      <c r="CB612" s="71"/>
      <c r="CC612" s="71"/>
      <c r="CD612" s="71"/>
      <c r="CE612" s="71"/>
      <c r="CF612" s="71"/>
      <c r="CG612" s="71"/>
      <c r="CH612" s="71"/>
      <c r="CI612" s="71"/>
      <c r="CJ612" s="71"/>
      <c r="CK612" s="71"/>
      <c r="CL612" s="71"/>
      <c r="CM612" s="71"/>
      <c r="CN612" s="71"/>
      <c r="CO612" s="71"/>
      <c r="CP612" s="71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</row>
    <row r="613" spans="1:177" s="26" customFormat="1">
      <c r="A613" s="254"/>
      <c r="B613" s="81" t="s">
        <v>18</v>
      </c>
      <c r="C613" s="86"/>
      <c r="D613" s="137">
        <v>1</v>
      </c>
      <c r="E613" s="84">
        <v>1</v>
      </c>
      <c r="F613" s="84"/>
      <c r="G613" s="84"/>
      <c r="H613" s="84"/>
      <c r="I613" s="137"/>
      <c r="J613" s="224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71"/>
      <c r="CB613" s="71"/>
      <c r="CC613" s="71"/>
      <c r="CD613" s="71"/>
      <c r="CE613" s="71"/>
      <c r="CF613" s="71"/>
      <c r="CG613" s="71"/>
      <c r="CH613" s="71"/>
      <c r="CI613" s="71"/>
      <c r="CJ613" s="71"/>
      <c r="CK613" s="71"/>
      <c r="CL613" s="71"/>
      <c r="CM613" s="71"/>
      <c r="CN613" s="71"/>
      <c r="CO613" s="71"/>
      <c r="CP613" s="71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</row>
    <row r="614" spans="1:177" s="26" customFormat="1">
      <c r="A614" s="254"/>
      <c r="B614" s="81" t="s">
        <v>16</v>
      </c>
      <c r="C614" s="86"/>
      <c r="D614" s="137">
        <v>136</v>
      </c>
      <c r="E614" s="84">
        <v>136</v>
      </c>
      <c r="F614" s="84"/>
      <c r="G614" s="84"/>
      <c r="H614" s="84"/>
      <c r="I614" s="137"/>
      <c r="J614" s="224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1"/>
      <c r="CD614" s="71"/>
      <c r="CE614" s="71"/>
      <c r="CF614" s="71"/>
      <c r="CG614" s="71"/>
      <c r="CH614" s="71"/>
      <c r="CI614" s="71"/>
      <c r="CJ614" s="71"/>
      <c r="CK614" s="71"/>
      <c r="CL614" s="71"/>
      <c r="CM614" s="71"/>
      <c r="CN614" s="71"/>
      <c r="CO614" s="71"/>
      <c r="CP614" s="71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</row>
    <row r="615" spans="1:177" s="26" customFormat="1">
      <c r="A615" s="254"/>
      <c r="B615" s="81" t="s">
        <v>17</v>
      </c>
      <c r="C615" s="86"/>
      <c r="D615" s="84">
        <v>30</v>
      </c>
      <c r="E615" s="84">
        <v>30</v>
      </c>
      <c r="F615" s="137"/>
      <c r="G615" s="84"/>
      <c r="H615" s="83"/>
      <c r="I615" s="137"/>
      <c r="J615" s="224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71"/>
      <c r="CB615" s="71"/>
      <c r="CC615" s="71"/>
      <c r="CD615" s="71"/>
      <c r="CE615" s="71"/>
      <c r="CF615" s="71"/>
      <c r="CG615" s="71"/>
      <c r="CH615" s="71"/>
      <c r="CI615" s="71"/>
      <c r="CJ615" s="71"/>
      <c r="CK615" s="71"/>
      <c r="CL615" s="71"/>
      <c r="CM615" s="71"/>
      <c r="CN615" s="71"/>
      <c r="CO615" s="71"/>
      <c r="CP615" s="71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</row>
    <row r="616" spans="1:177" s="26" customFormat="1">
      <c r="A616" s="254"/>
      <c r="B616" s="81" t="s">
        <v>20</v>
      </c>
      <c r="C616" s="82"/>
      <c r="D616" s="83">
        <v>1</v>
      </c>
      <c r="E616" s="84">
        <v>1</v>
      </c>
      <c r="F616" s="137"/>
      <c r="G616" s="84"/>
      <c r="H616" s="83"/>
      <c r="I616" s="137"/>
      <c r="J616" s="224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1"/>
      <c r="BR616" s="71"/>
      <c r="BS616" s="71"/>
      <c r="BT616" s="71"/>
      <c r="BU616" s="71"/>
      <c r="BV616" s="71"/>
      <c r="BW616" s="71"/>
      <c r="BX616" s="71"/>
      <c r="BY616" s="71"/>
      <c r="BZ616" s="71"/>
      <c r="CA616" s="71"/>
      <c r="CB616" s="71"/>
      <c r="CC616" s="71"/>
      <c r="CD616" s="71"/>
      <c r="CE616" s="71"/>
      <c r="CF616" s="71"/>
      <c r="CG616" s="71"/>
      <c r="CH616" s="71"/>
      <c r="CI616" s="71"/>
      <c r="CJ616" s="71"/>
      <c r="CK616" s="71"/>
      <c r="CL616" s="71"/>
      <c r="CM616" s="71"/>
      <c r="CN616" s="71"/>
      <c r="CO616" s="71"/>
      <c r="CP616" s="71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</row>
    <row r="617" spans="1:177" s="26" customFormat="1">
      <c r="A617" s="254"/>
      <c r="B617" s="81" t="s">
        <v>19</v>
      </c>
      <c r="C617" s="82"/>
      <c r="D617" s="83">
        <v>1</v>
      </c>
      <c r="E617" s="84">
        <v>1</v>
      </c>
      <c r="F617" s="137"/>
      <c r="G617" s="84"/>
      <c r="H617" s="83"/>
      <c r="I617" s="137"/>
      <c r="J617" s="224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/>
      <c r="BH617" s="71"/>
      <c r="BI617" s="71"/>
      <c r="BJ617" s="71"/>
      <c r="BK617" s="71"/>
      <c r="BL617" s="71"/>
      <c r="BM617" s="71"/>
      <c r="BN617" s="71"/>
      <c r="BO617" s="71"/>
      <c r="BP617" s="71"/>
      <c r="BQ617" s="71"/>
      <c r="BR617" s="71"/>
      <c r="BS617" s="71"/>
      <c r="BT617" s="71"/>
      <c r="BU617" s="71"/>
      <c r="BV617" s="71"/>
      <c r="BW617" s="71"/>
      <c r="BX617" s="71"/>
      <c r="BY617" s="71"/>
      <c r="BZ617" s="71"/>
      <c r="CA617" s="71"/>
      <c r="CB617" s="71"/>
      <c r="CC617" s="71"/>
      <c r="CD617" s="71"/>
      <c r="CE617" s="71"/>
      <c r="CF617" s="71"/>
      <c r="CG617" s="71"/>
      <c r="CH617" s="71"/>
      <c r="CI617" s="71"/>
      <c r="CJ617" s="71"/>
      <c r="CK617" s="71"/>
      <c r="CL617" s="71"/>
      <c r="CM617" s="71"/>
      <c r="CN617" s="71"/>
      <c r="CO617" s="71"/>
      <c r="CP617" s="71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</row>
    <row r="618" spans="1:177" s="36" customFormat="1">
      <c r="A618" s="108" t="s">
        <v>159</v>
      </c>
      <c r="B618" s="89"/>
      <c r="C618" s="91" t="s">
        <v>264</v>
      </c>
      <c r="D618" s="144"/>
      <c r="E618" s="145"/>
      <c r="F618" s="100">
        <v>0.05</v>
      </c>
      <c r="G618" s="146">
        <v>0.01</v>
      </c>
      <c r="H618" s="120">
        <v>4.42</v>
      </c>
      <c r="I618" s="146">
        <v>18</v>
      </c>
      <c r="J618" s="224" t="s">
        <v>257</v>
      </c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  <c r="AA618" s="76"/>
      <c r="AB618" s="76"/>
      <c r="AC618" s="76"/>
      <c r="AD618" s="76"/>
      <c r="AE618" s="76"/>
      <c r="AF618" s="76"/>
      <c r="AG618" s="76"/>
      <c r="AH618" s="76"/>
      <c r="AI618" s="76"/>
      <c r="AJ618" s="76"/>
      <c r="AK618" s="76"/>
      <c r="AL618" s="76"/>
      <c r="AM618" s="76"/>
      <c r="AN618" s="76"/>
      <c r="AO618" s="76"/>
      <c r="AP618" s="76"/>
      <c r="AQ618" s="76"/>
      <c r="AR618" s="76"/>
      <c r="AS618" s="76"/>
      <c r="AT618" s="76"/>
      <c r="AU618" s="76"/>
      <c r="AV618" s="76"/>
      <c r="AW618" s="76"/>
      <c r="AX618" s="76"/>
      <c r="AY618" s="76"/>
      <c r="AZ618" s="76"/>
      <c r="BA618" s="76"/>
      <c r="BB618" s="76"/>
      <c r="BC618" s="76"/>
      <c r="BD618" s="76"/>
      <c r="BE618" s="76"/>
      <c r="BF618" s="76"/>
      <c r="BG618" s="76"/>
      <c r="BH618" s="76"/>
      <c r="BI618" s="76"/>
      <c r="BJ618" s="76"/>
      <c r="BK618" s="76"/>
      <c r="BL618" s="76"/>
      <c r="BM618" s="76"/>
      <c r="BN618" s="76"/>
      <c r="BO618" s="76"/>
      <c r="BP618" s="76"/>
      <c r="BQ618" s="76"/>
      <c r="BR618" s="76"/>
      <c r="BS618" s="76"/>
      <c r="BT618" s="76"/>
      <c r="BU618" s="76"/>
      <c r="BV618" s="76"/>
      <c r="BW618" s="76"/>
      <c r="BX618" s="76"/>
      <c r="BY618" s="76"/>
      <c r="BZ618" s="76"/>
      <c r="CA618" s="76"/>
      <c r="CB618" s="76"/>
      <c r="CC618" s="76"/>
      <c r="CD618" s="76"/>
      <c r="CE618" s="76"/>
      <c r="CF618" s="76"/>
      <c r="CG618" s="76"/>
      <c r="CH618" s="76"/>
      <c r="CI618" s="76"/>
      <c r="CJ618" s="76"/>
      <c r="CK618" s="76"/>
      <c r="CL618" s="76"/>
      <c r="CM618" s="76"/>
      <c r="CN618" s="76"/>
      <c r="CO618" s="76"/>
      <c r="CP618" s="76"/>
    </row>
    <row r="619" spans="1:177" s="36" customFormat="1">
      <c r="A619" s="108"/>
      <c r="B619" s="89" t="s">
        <v>59</v>
      </c>
      <c r="C619" s="101"/>
      <c r="D619" s="90">
        <v>0.2</v>
      </c>
      <c r="E619" s="91">
        <v>0.2</v>
      </c>
      <c r="F619" s="100"/>
      <c r="G619" s="100"/>
      <c r="H619" s="146"/>
      <c r="I619" s="146"/>
      <c r="J619" s="224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  <c r="AA619" s="76"/>
      <c r="AB619" s="76"/>
      <c r="AC619" s="76"/>
      <c r="AD619" s="76"/>
      <c r="AE619" s="76"/>
      <c r="AF619" s="76"/>
      <c r="AG619" s="76"/>
      <c r="AH619" s="76"/>
      <c r="AI619" s="76"/>
      <c r="AJ619" s="76"/>
      <c r="AK619" s="76"/>
      <c r="AL619" s="76"/>
      <c r="AM619" s="76"/>
      <c r="AN619" s="76"/>
      <c r="AO619" s="76"/>
      <c r="AP619" s="76"/>
      <c r="AQ619" s="76"/>
      <c r="AR619" s="76"/>
      <c r="AS619" s="76"/>
      <c r="AT619" s="76"/>
      <c r="AU619" s="76"/>
      <c r="AV619" s="76"/>
      <c r="AW619" s="76"/>
      <c r="AX619" s="76"/>
      <c r="AY619" s="76"/>
      <c r="AZ619" s="76"/>
      <c r="BA619" s="76"/>
      <c r="BB619" s="76"/>
      <c r="BC619" s="76"/>
      <c r="BD619" s="76"/>
      <c r="BE619" s="76"/>
      <c r="BF619" s="76"/>
      <c r="BG619" s="76"/>
      <c r="BH619" s="76"/>
      <c r="BI619" s="76"/>
      <c r="BJ619" s="76"/>
      <c r="BK619" s="76"/>
      <c r="BL619" s="76"/>
      <c r="BM619" s="76"/>
      <c r="BN619" s="76"/>
      <c r="BO619" s="76"/>
      <c r="BP619" s="76"/>
      <c r="BQ619" s="76"/>
      <c r="BR619" s="76"/>
      <c r="BS619" s="76"/>
      <c r="BT619" s="76"/>
      <c r="BU619" s="76"/>
      <c r="BV619" s="76"/>
      <c r="BW619" s="76"/>
      <c r="BX619" s="76"/>
      <c r="BY619" s="76"/>
      <c r="BZ619" s="76"/>
      <c r="CA619" s="76"/>
      <c r="CB619" s="76"/>
      <c r="CC619" s="76"/>
      <c r="CD619" s="76"/>
      <c r="CE619" s="76"/>
      <c r="CF619" s="76"/>
      <c r="CG619" s="76"/>
      <c r="CH619" s="76"/>
      <c r="CI619" s="76"/>
      <c r="CJ619" s="76"/>
      <c r="CK619" s="76"/>
      <c r="CL619" s="76"/>
      <c r="CM619" s="76"/>
      <c r="CN619" s="76"/>
      <c r="CO619" s="76"/>
      <c r="CP619" s="76"/>
    </row>
    <row r="620" spans="1:177" s="36" customFormat="1">
      <c r="A620" s="108"/>
      <c r="B620" s="89" t="s">
        <v>50</v>
      </c>
      <c r="C620" s="101"/>
      <c r="D620" s="90">
        <v>4</v>
      </c>
      <c r="E620" s="91">
        <v>4</v>
      </c>
      <c r="F620" s="100"/>
      <c r="G620" s="100"/>
      <c r="H620" s="146"/>
      <c r="I620" s="100"/>
      <c r="J620" s="224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  <c r="AA620" s="76"/>
      <c r="AB620" s="76"/>
      <c r="AC620" s="76"/>
      <c r="AD620" s="76"/>
      <c r="AE620" s="76"/>
      <c r="AF620" s="76"/>
      <c r="AG620" s="76"/>
      <c r="AH620" s="76"/>
      <c r="AI620" s="76"/>
      <c r="AJ620" s="76"/>
      <c r="AK620" s="76"/>
      <c r="AL620" s="76"/>
      <c r="AM620" s="76"/>
      <c r="AN620" s="76"/>
      <c r="AO620" s="76"/>
      <c r="AP620" s="76"/>
      <c r="AQ620" s="76"/>
      <c r="AR620" s="76"/>
      <c r="AS620" s="76"/>
      <c r="AT620" s="76"/>
      <c r="AU620" s="76"/>
      <c r="AV620" s="76"/>
      <c r="AW620" s="76"/>
      <c r="AX620" s="76"/>
      <c r="AY620" s="76"/>
      <c r="AZ620" s="76"/>
      <c r="BA620" s="76"/>
      <c r="BB620" s="76"/>
      <c r="BC620" s="76"/>
      <c r="BD620" s="76"/>
      <c r="BE620" s="76"/>
      <c r="BF620" s="76"/>
      <c r="BG620" s="76"/>
      <c r="BH620" s="76"/>
      <c r="BI620" s="76"/>
      <c r="BJ620" s="76"/>
      <c r="BK620" s="76"/>
      <c r="BL620" s="76"/>
      <c r="BM620" s="76"/>
      <c r="BN620" s="76"/>
      <c r="BO620" s="76"/>
      <c r="BP620" s="76"/>
      <c r="BQ620" s="76"/>
      <c r="BR620" s="76"/>
      <c r="BS620" s="76"/>
      <c r="BT620" s="76"/>
      <c r="BU620" s="76"/>
      <c r="BV620" s="76"/>
      <c r="BW620" s="76"/>
      <c r="BX620" s="76"/>
      <c r="BY620" s="76"/>
      <c r="BZ620" s="76"/>
      <c r="CA620" s="76"/>
      <c r="CB620" s="76"/>
      <c r="CC620" s="76"/>
      <c r="CD620" s="76"/>
      <c r="CE620" s="76"/>
      <c r="CF620" s="76"/>
      <c r="CG620" s="76"/>
      <c r="CH620" s="76"/>
      <c r="CI620" s="76"/>
      <c r="CJ620" s="76"/>
      <c r="CK620" s="76"/>
      <c r="CL620" s="76"/>
      <c r="CM620" s="76"/>
      <c r="CN620" s="76"/>
      <c r="CO620" s="76"/>
      <c r="CP620" s="76"/>
    </row>
    <row r="621" spans="1:177" s="36" customFormat="1">
      <c r="A621" s="108"/>
      <c r="B621" s="89" t="s">
        <v>17</v>
      </c>
      <c r="C621" s="101"/>
      <c r="D621" s="90">
        <v>160</v>
      </c>
      <c r="E621" s="91">
        <v>160</v>
      </c>
      <c r="F621" s="100"/>
      <c r="G621" s="100"/>
      <c r="H621" s="146"/>
      <c r="I621" s="100"/>
      <c r="J621" s="224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76"/>
      <c r="CB621" s="76"/>
      <c r="CC621" s="76"/>
      <c r="CD621" s="76"/>
      <c r="CE621" s="76"/>
      <c r="CF621" s="76"/>
      <c r="CG621" s="76"/>
      <c r="CH621" s="76"/>
      <c r="CI621" s="76"/>
      <c r="CJ621" s="76"/>
      <c r="CK621" s="76"/>
      <c r="CL621" s="76"/>
      <c r="CM621" s="76"/>
      <c r="CN621" s="76"/>
      <c r="CO621" s="76"/>
      <c r="CP621" s="76"/>
    </row>
    <row r="622" spans="1:177" s="26" customFormat="1">
      <c r="A622" s="254" t="s">
        <v>160</v>
      </c>
      <c r="B622" s="81"/>
      <c r="C622" s="147" t="s">
        <v>320</v>
      </c>
      <c r="D622" s="136"/>
      <c r="E622" s="132"/>
      <c r="F622" s="137">
        <v>3.5</v>
      </c>
      <c r="G622" s="84">
        <v>5.95</v>
      </c>
      <c r="H622" s="83">
        <v>12.9</v>
      </c>
      <c r="I622" s="137">
        <v>119.6</v>
      </c>
      <c r="J622" s="224" t="s">
        <v>161</v>
      </c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1"/>
      <c r="CD622" s="71"/>
      <c r="CE622" s="71"/>
      <c r="CF622" s="71"/>
      <c r="CG622" s="71"/>
      <c r="CH622" s="71"/>
      <c r="CI622" s="71"/>
      <c r="CJ622" s="71"/>
      <c r="CK622" s="71"/>
      <c r="CL622" s="71"/>
      <c r="CM622" s="71"/>
      <c r="CN622" s="71"/>
      <c r="CO622" s="71"/>
      <c r="CP622" s="71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</row>
    <row r="623" spans="1:177" s="26" customFormat="1">
      <c r="A623" s="254"/>
      <c r="B623" s="81" t="s">
        <v>25</v>
      </c>
      <c r="C623" s="82"/>
      <c r="D623" s="86">
        <v>25</v>
      </c>
      <c r="E623" s="82">
        <v>25</v>
      </c>
      <c r="F623" s="137"/>
      <c r="G623" s="84"/>
      <c r="H623" s="84"/>
      <c r="I623" s="137"/>
      <c r="J623" s="224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71"/>
      <c r="CB623" s="71"/>
      <c r="CC623" s="71"/>
      <c r="CD623" s="71"/>
      <c r="CE623" s="71"/>
      <c r="CF623" s="71"/>
      <c r="CG623" s="71"/>
      <c r="CH623" s="71"/>
      <c r="CI623" s="71"/>
      <c r="CJ623" s="71"/>
      <c r="CK623" s="71"/>
      <c r="CL623" s="71"/>
      <c r="CM623" s="71"/>
      <c r="CN623" s="71"/>
      <c r="CO623" s="71"/>
      <c r="CP623" s="71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</row>
    <row r="624" spans="1:177" s="26" customFormat="1">
      <c r="A624" s="254"/>
      <c r="B624" s="81" t="s">
        <v>66</v>
      </c>
      <c r="C624" s="82"/>
      <c r="D624" s="86">
        <v>5.0999999999999996</v>
      </c>
      <c r="E624" s="82">
        <v>5</v>
      </c>
      <c r="F624" s="137"/>
      <c r="G624" s="84"/>
      <c r="H624" s="84"/>
      <c r="I624" s="137"/>
      <c r="J624" s="224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1"/>
      <c r="CD624" s="71"/>
      <c r="CE624" s="71"/>
      <c r="CF624" s="71"/>
      <c r="CG624" s="71"/>
      <c r="CH624" s="71"/>
      <c r="CI624" s="71"/>
      <c r="CJ624" s="71"/>
      <c r="CK624" s="71"/>
      <c r="CL624" s="71"/>
      <c r="CM624" s="71"/>
      <c r="CN624" s="71"/>
      <c r="CO624" s="71"/>
      <c r="CP624" s="71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</row>
    <row r="625" spans="1:177" s="26" customFormat="1" ht="15.75" thickBot="1">
      <c r="A625" s="254"/>
      <c r="B625" s="81" t="s">
        <v>20</v>
      </c>
      <c r="C625" s="82"/>
      <c r="D625" s="86">
        <v>3</v>
      </c>
      <c r="E625" s="82">
        <v>3</v>
      </c>
      <c r="F625" s="137" t="s">
        <v>1</v>
      </c>
      <c r="G625" s="84"/>
      <c r="H625" s="84"/>
      <c r="I625" s="137"/>
      <c r="J625" s="224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1"/>
      <c r="CG625" s="71"/>
      <c r="CH625" s="71"/>
      <c r="CI625" s="71"/>
      <c r="CJ625" s="71"/>
      <c r="CK625" s="71"/>
      <c r="CL625" s="71"/>
      <c r="CM625" s="71"/>
      <c r="CN625" s="71"/>
      <c r="CO625" s="71"/>
      <c r="CP625" s="71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</row>
    <row r="626" spans="1:177" s="26" customFormat="1" ht="15.75" thickBot="1">
      <c r="A626" s="255" t="s">
        <v>26</v>
      </c>
      <c r="B626" s="150"/>
      <c r="C626" s="151">
        <v>377</v>
      </c>
      <c r="D626" s="278"/>
      <c r="E626" s="151"/>
      <c r="F626" s="133">
        <f>SUM(F611:F625)</f>
        <v>11.56</v>
      </c>
      <c r="G626" s="133">
        <f t="shared" ref="G626:I626" si="8">SUM(G611:G625)</f>
        <v>13.52</v>
      </c>
      <c r="H626" s="133">
        <f t="shared" si="8"/>
        <v>46.93</v>
      </c>
      <c r="I626" s="133">
        <f t="shared" si="8"/>
        <v>356.6</v>
      </c>
      <c r="J626" s="252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1"/>
      <c r="CG626" s="71"/>
      <c r="CH626" s="71"/>
      <c r="CI626" s="71"/>
      <c r="CJ626" s="71"/>
      <c r="CK626" s="71"/>
      <c r="CL626" s="71"/>
      <c r="CM626" s="71"/>
      <c r="CN626" s="71"/>
      <c r="CO626" s="71"/>
      <c r="CP626" s="71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</row>
    <row r="627" spans="1:177" s="26" customFormat="1">
      <c r="A627" s="254" t="s">
        <v>48</v>
      </c>
      <c r="B627" s="81"/>
      <c r="C627" s="82">
        <v>85</v>
      </c>
      <c r="D627" s="87">
        <v>96.9</v>
      </c>
      <c r="E627" s="82">
        <v>85</v>
      </c>
      <c r="F627" s="137">
        <v>0.34</v>
      </c>
      <c r="G627" s="84">
        <v>0.34</v>
      </c>
      <c r="H627" s="83">
        <v>10.199999999999999</v>
      </c>
      <c r="I627" s="84">
        <v>45</v>
      </c>
      <c r="J627" s="224" t="s">
        <v>274</v>
      </c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71"/>
      <c r="CB627" s="71"/>
      <c r="CC627" s="71"/>
      <c r="CD627" s="71"/>
      <c r="CE627" s="71"/>
      <c r="CF627" s="71"/>
      <c r="CG627" s="71"/>
      <c r="CH627" s="71"/>
      <c r="CI627" s="71"/>
      <c r="CJ627" s="71"/>
      <c r="CK627" s="71"/>
      <c r="CL627" s="71"/>
      <c r="CM627" s="71"/>
      <c r="CN627" s="71"/>
      <c r="CO627" s="71"/>
      <c r="CP627" s="71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</row>
    <row r="628" spans="1:177" s="26" customFormat="1" ht="15.75" thickBot="1">
      <c r="A628" s="254" t="s">
        <v>296</v>
      </c>
      <c r="B628" s="81"/>
      <c r="C628" s="82"/>
      <c r="D628" s="87"/>
      <c r="E628" s="198"/>
      <c r="F628" s="137"/>
      <c r="G628" s="84"/>
      <c r="H628" s="83"/>
      <c r="I628" s="84"/>
      <c r="J628" s="224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1"/>
      <c r="CC628" s="71"/>
      <c r="CD628" s="71"/>
      <c r="CE628" s="71"/>
      <c r="CF628" s="71"/>
      <c r="CG628" s="71"/>
      <c r="CH628" s="71"/>
      <c r="CI628" s="71"/>
      <c r="CJ628" s="71"/>
      <c r="CK628" s="71"/>
      <c r="CL628" s="71"/>
      <c r="CM628" s="71"/>
      <c r="CN628" s="71"/>
      <c r="CO628" s="71"/>
      <c r="CP628" s="71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</row>
    <row r="629" spans="1:177" s="26" customFormat="1" ht="15.75" thickBot="1">
      <c r="A629" s="255" t="s">
        <v>26</v>
      </c>
      <c r="B629" s="150"/>
      <c r="C629" s="151">
        <v>85</v>
      </c>
      <c r="D629" s="278"/>
      <c r="E629" s="135"/>
      <c r="F629" s="133">
        <f>SUM(F627)</f>
        <v>0.34</v>
      </c>
      <c r="G629" s="133">
        <f>SUM(G627)</f>
        <v>0.34</v>
      </c>
      <c r="H629" s="133">
        <f>SUM(H627)</f>
        <v>10.199999999999999</v>
      </c>
      <c r="I629" s="133">
        <f>SUM(I627)</f>
        <v>45</v>
      </c>
      <c r="J629" s="252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71"/>
      <c r="CB629" s="71"/>
      <c r="CC629" s="71"/>
      <c r="CD629" s="71"/>
      <c r="CE629" s="71"/>
      <c r="CF629" s="71"/>
      <c r="CG629" s="71"/>
      <c r="CH629" s="71"/>
      <c r="CI629" s="71"/>
      <c r="CJ629" s="71"/>
      <c r="CK629" s="71"/>
      <c r="CL629" s="71"/>
      <c r="CM629" s="71"/>
      <c r="CN629" s="71"/>
      <c r="CO629" s="71"/>
      <c r="CP629" s="71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</row>
    <row r="630" spans="1:177" ht="15.75" thickBot="1">
      <c r="A630" s="253"/>
      <c r="B630" s="154"/>
      <c r="C630" s="155">
        <v>462</v>
      </c>
      <c r="D630" s="284"/>
      <c r="E630" s="125"/>
      <c r="F630" s="122">
        <v>9.9</v>
      </c>
      <c r="G630" s="122">
        <v>11.3</v>
      </c>
      <c r="H630" s="122">
        <v>50.2</v>
      </c>
      <c r="I630" s="122">
        <v>340</v>
      </c>
      <c r="J630" s="245"/>
    </row>
    <row r="631" spans="1:177">
      <c r="A631" s="253"/>
      <c r="B631" s="154" t="s">
        <v>28</v>
      </c>
      <c r="C631" s="259"/>
      <c r="D631" s="259"/>
      <c r="E631" s="293"/>
      <c r="F631" s="122"/>
      <c r="G631" s="123"/>
      <c r="H631" s="156"/>
      <c r="I631" s="122"/>
      <c r="J631" s="245"/>
    </row>
    <row r="632" spans="1:177" s="43" customFormat="1">
      <c r="A632" s="254" t="s">
        <v>419</v>
      </c>
      <c r="B632" s="140"/>
      <c r="C632" s="141">
        <v>30</v>
      </c>
      <c r="D632" s="142"/>
      <c r="E632" s="84"/>
      <c r="F632" s="142">
        <v>0.42</v>
      </c>
      <c r="G632" s="84">
        <v>0.06</v>
      </c>
      <c r="H632" s="142">
        <v>1.3680000000000001</v>
      </c>
      <c r="I632" s="137">
        <v>9</v>
      </c>
      <c r="J632" s="84" t="s">
        <v>352</v>
      </c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</row>
    <row r="633" spans="1:177" s="43" customFormat="1">
      <c r="A633" s="254"/>
      <c r="B633" s="140" t="s">
        <v>113</v>
      </c>
      <c r="C633" s="141"/>
      <c r="D633" s="142">
        <v>30.6</v>
      </c>
      <c r="E633" s="84">
        <v>30</v>
      </c>
      <c r="F633" s="142"/>
      <c r="G633" s="84"/>
      <c r="H633" s="142"/>
      <c r="I633" s="137"/>
      <c r="J633" s="89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</row>
    <row r="634" spans="1:177" ht="30">
      <c r="A634" s="254" t="s">
        <v>363</v>
      </c>
      <c r="C634" s="82" t="s">
        <v>118</v>
      </c>
      <c r="D634" s="112"/>
      <c r="E634" s="111"/>
      <c r="F634" s="137">
        <v>2.1</v>
      </c>
      <c r="G634" s="84">
        <v>5.9</v>
      </c>
      <c r="H634" s="83">
        <v>9.6999999999999993</v>
      </c>
      <c r="I634" s="137">
        <v>100</v>
      </c>
      <c r="J634" s="224" t="s">
        <v>212</v>
      </c>
    </row>
    <row r="635" spans="1:177">
      <c r="A635" s="254"/>
      <c r="B635" s="81" t="s">
        <v>42</v>
      </c>
      <c r="C635" s="82"/>
      <c r="D635" s="112">
        <v>15</v>
      </c>
      <c r="E635" s="111">
        <v>12</v>
      </c>
      <c r="F635" s="137"/>
      <c r="G635" s="84"/>
      <c r="H635" s="137"/>
      <c r="I635" s="137"/>
      <c r="J635" s="224"/>
    </row>
    <row r="636" spans="1:177">
      <c r="A636" s="254"/>
      <c r="B636" s="81" t="s">
        <v>30</v>
      </c>
      <c r="C636" s="82"/>
      <c r="D636" s="87">
        <v>15.96</v>
      </c>
      <c r="E636" s="111">
        <v>12</v>
      </c>
      <c r="F636" s="137"/>
      <c r="G636" s="84"/>
      <c r="I636" s="137"/>
      <c r="J636" s="224"/>
    </row>
    <row r="637" spans="1:177">
      <c r="A637" s="254"/>
      <c r="B637" s="81" t="s">
        <v>32</v>
      </c>
      <c r="C637" s="82"/>
      <c r="D637" s="83">
        <v>7.98</v>
      </c>
      <c r="E637" s="111">
        <v>6</v>
      </c>
      <c r="F637" s="137"/>
      <c r="G637" s="84"/>
      <c r="I637" s="137"/>
      <c r="J637" s="224"/>
    </row>
    <row r="638" spans="1:177" s="26" customFormat="1">
      <c r="A638" s="254"/>
      <c r="B638" s="81" t="s">
        <v>33</v>
      </c>
      <c r="C638" s="82"/>
      <c r="D638" s="112">
        <v>7.14</v>
      </c>
      <c r="E638" s="111">
        <v>6</v>
      </c>
      <c r="F638" s="137"/>
      <c r="G638" s="84"/>
      <c r="H638" s="83"/>
      <c r="I638" s="137"/>
      <c r="J638" s="224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1"/>
      <c r="CD638" s="71"/>
      <c r="CE638" s="71"/>
      <c r="CF638" s="71"/>
      <c r="CG638" s="71"/>
      <c r="CH638" s="71"/>
      <c r="CI638" s="71"/>
      <c r="CJ638" s="71"/>
      <c r="CK638" s="71"/>
      <c r="CL638" s="71"/>
      <c r="CM638" s="71"/>
      <c r="CN638" s="71"/>
      <c r="CO638" s="71"/>
      <c r="CP638" s="71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</row>
    <row r="639" spans="1:177" s="26" customFormat="1">
      <c r="A639" s="254"/>
      <c r="B639" s="81" t="s">
        <v>29</v>
      </c>
      <c r="C639" s="82"/>
      <c r="D639" s="87">
        <v>32.64</v>
      </c>
      <c r="E639" s="111">
        <v>24</v>
      </c>
      <c r="F639" s="137"/>
      <c r="G639" s="84"/>
      <c r="H639" s="83"/>
      <c r="I639" s="137"/>
      <c r="J639" s="224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71"/>
      <c r="CB639" s="71"/>
      <c r="CC639" s="71"/>
      <c r="CD639" s="71"/>
      <c r="CE639" s="71"/>
      <c r="CF639" s="71"/>
      <c r="CG639" s="71"/>
      <c r="CH639" s="71"/>
      <c r="CI639" s="71"/>
      <c r="CJ639" s="71"/>
      <c r="CK639" s="71"/>
      <c r="CL639" s="71"/>
      <c r="CM639" s="71"/>
      <c r="CN639" s="71"/>
      <c r="CO639" s="71"/>
      <c r="CP639" s="71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</row>
    <row r="640" spans="1:177" s="26" customFormat="1">
      <c r="A640" s="254"/>
      <c r="B640" s="81" t="s">
        <v>18</v>
      </c>
      <c r="C640" s="82"/>
      <c r="D640" s="87">
        <v>0.75</v>
      </c>
      <c r="E640" s="82">
        <v>0.75</v>
      </c>
      <c r="F640" s="137"/>
      <c r="G640" s="84"/>
      <c r="H640" s="83"/>
      <c r="I640" s="137"/>
      <c r="J640" s="224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71"/>
      <c r="CB640" s="71"/>
      <c r="CC640" s="71"/>
      <c r="CD640" s="71"/>
      <c r="CE640" s="71"/>
      <c r="CF640" s="71"/>
      <c r="CG640" s="71"/>
      <c r="CH640" s="71"/>
      <c r="CI640" s="71"/>
      <c r="CJ640" s="71"/>
      <c r="CK640" s="71"/>
      <c r="CL640" s="71"/>
      <c r="CM640" s="71"/>
      <c r="CN640" s="71"/>
      <c r="CO640" s="71"/>
      <c r="CP640" s="71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</row>
    <row r="641" spans="1:177" s="26" customFormat="1">
      <c r="A641" s="254"/>
      <c r="B641" s="81" t="s">
        <v>34</v>
      </c>
      <c r="C641" s="82"/>
      <c r="D641" s="112">
        <v>2</v>
      </c>
      <c r="E641" s="111">
        <v>2</v>
      </c>
      <c r="F641" s="137"/>
      <c r="G641" s="84"/>
      <c r="H641" s="83"/>
      <c r="I641" s="137"/>
      <c r="J641" s="224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/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  <c r="BK641" s="71"/>
      <c r="BL641" s="71"/>
      <c r="BM641" s="71"/>
      <c r="BN641" s="71"/>
      <c r="BO641" s="71"/>
      <c r="BP641" s="71"/>
      <c r="BQ641" s="71"/>
      <c r="BR641" s="71"/>
      <c r="BS641" s="71"/>
      <c r="BT641" s="71"/>
      <c r="BU641" s="71"/>
      <c r="BV641" s="71"/>
      <c r="BW641" s="71"/>
      <c r="BX641" s="71"/>
      <c r="BY641" s="71"/>
      <c r="BZ641" s="71"/>
      <c r="CA641" s="71"/>
      <c r="CB641" s="71"/>
      <c r="CC641" s="71"/>
      <c r="CD641" s="71"/>
      <c r="CE641" s="71"/>
      <c r="CF641" s="71"/>
      <c r="CG641" s="71"/>
      <c r="CH641" s="71"/>
      <c r="CI641" s="71"/>
      <c r="CJ641" s="71"/>
      <c r="CK641" s="71"/>
      <c r="CL641" s="71"/>
      <c r="CM641" s="71"/>
      <c r="CN641" s="71"/>
      <c r="CO641" s="71"/>
      <c r="CP641" s="7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</row>
    <row r="642" spans="1:177" s="26" customFormat="1">
      <c r="A642" s="254"/>
      <c r="B642" s="81" t="s">
        <v>36</v>
      </c>
      <c r="C642" s="82"/>
      <c r="D642" s="112">
        <v>5</v>
      </c>
      <c r="E642" s="111">
        <v>5</v>
      </c>
      <c r="F642" s="137"/>
      <c r="G642" s="84"/>
      <c r="H642" s="83"/>
      <c r="I642" s="137"/>
      <c r="J642" s="224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  <c r="AA642" s="71"/>
      <c r="AB642" s="71"/>
      <c r="AC642" s="71"/>
      <c r="AD642" s="71"/>
      <c r="AE642" s="71"/>
      <c r="AF642" s="71"/>
      <c r="AG642" s="71"/>
      <c r="AH642" s="71"/>
      <c r="AI642" s="71"/>
      <c r="AJ642" s="71"/>
      <c r="AK642" s="71"/>
      <c r="AL642" s="71"/>
      <c r="AM642" s="71"/>
      <c r="AN642" s="71"/>
      <c r="AO642" s="71"/>
      <c r="AP642" s="71"/>
      <c r="AQ642" s="71"/>
      <c r="AR642" s="71"/>
      <c r="AS642" s="71"/>
      <c r="AT642" s="71"/>
      <c r="AU642" s="71"/>
      <c r="AV642" s="71"/>
      <c r="AW642" s="71"/>
      <c r="AX642" s="71"/>
      <c r="AY642" s="71"/>
      <c r="AZ642" s="71"/>
      <c r="BA642" s="71"/>
      <c r="BB642" s="71"/>
      <c r="BC642" s="71"/>
      <c r="BD642" s="71"/>
      <c r="BE642" s="71"/>
      <c r="BF642" s="71"/>
      <c r="BG642" s="71"/>
      <c r="BH642" s="71"/>
      <c r="BI642" s="71"/>
      <c r="BJ642" s="71"/>
      <c r="BK642" s="71"/>
      <c r="BL642" s="71"/>
      <c r="BM642" s="71"/>
      <c r="BN642" s="71"/>
      <c r="BO642" s="71"/>
      <c r="BP642" s="71"/>
      <c r="BQ642" s="71"/>
      <c r="BR642" s="71"/>
      <c r="BS642" s="71"/>
      <c r="BT642" s="71"/>
      <c r="BU642" s="71"/>
      <c r="BV642" s="71"/>
      <c r="BW642" s="71"/>
      <c r="BX642" s="71"/>
      <c r="BY642" s="71"/>
      <c r="BZ642" s="71"/>
      <c r="CA642" s="71"/>
      <c r="CB642" s="71"/>
      <c r="CC642" s="71"/>
      <c r="CD642" s="71"/>
      <c r="CE642" s="71"/>
      <c r="CF642" s="71"/>
      <c r="CG642" s="71"/>
      <c r="CH642" s="71"/>
      <c r="CI642" s="71"/>
      <c r="CJ642" s="71"/>
      <c r="CK642" s="71"/>
      <c r="CL642" s="71"/>
      <c r="CM642" s="71"/>
      <c r="CN642" s="71"/>
      <c r="CO642" s="71"/>
      <c r="CP642" s="71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</row>
    <row r="643" spans="1:177" s="26" customFormat="1">
      <c r="A643" s="254"/>
      <c r="B643" s="81" t="s">
        <v>19</v>
      </c>
      <c r="C643" s="82"/>
      <c r="D643" s="87">
        <v>1.3</v>
      </c>
      <c r="E643" s="111">
        <v>1.3</v>
      </c>
      <c r="F643" s="137"/>
      <c r="G643" s="84"/>
      <c r="H643" s="83"/>
      <c r="I643" s="137"/>
      <c r="J643" s="224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  <c r="AI643" s="71"/>
      <c r="AJ643" s="71"/>
      <c r="AK643" s="71"/>
      <c r="AL643" s="71"/>
      <c r="AM643" s="71"/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  <c r="BK643" s="71"/>
      <c r="BL643" s="71"/>
      <c r="BM643" s="71"/>
      <c r="BN643" s="71"/>
      <c r="BO643" s="71"/>
      <c r="BP643" s="71"/>
      <c r="BQ643" s="71"/>
      <c r="BR643" s="71"/>
      <c r="BS643" s="71"/>
      <c r="BT643" s="71"/>
      <c r="BU643" s="71"/>
      <c r="BV643" s="71"/>
      <c r="BW643" s="71"/>
      <c r="BX643" s="71"/>
      <c r="BY643" s="71"/>
      <c r="BZ643" s="71"/>
      <c r="CA643" s="71"/>
      <c r="CB643" s="71"/>
      <c r="CC643" s="71"/>
      <c r="CD643" s="71"/>
      <c r="CE643" s="71"/>
      <c r="CF643" s="71"/>
      <c r="CG643" s="71"/>
      <c r="CH643" s="71"/>
      <c r="CI643" s="71"/>
      <c r="CJ643" s="71"/>
      <c r="CK643" s="71"/>
      <c r="CL643" s="71"/>
      <c r="CM643" s="71"/>
      <c r="CN643" s="71"/>
      <c r="CO643" s="71"/>
      <c r="CP643" s="71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</row>
    <row r="644" spans="1:177" s="26" customFormat="1">
      <c r="A644" s="254"/>
      <c r="B644" s="81" t="s">
        <v>17</v>
      </c>
      <c r="C644" s="82"/>
      <c r="D644" s="87">
        <v>120</v>
      </c>
      <c r="E644" s="111">
        <v>120</v>
      </c>
      <c r="F644" s="137"/>
      <c r="G644" s="84"/>
      <c r="H644" s="83"/>
      <c r="I644" s="137"/>
      <c r="J644" s="224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  <c r="AA644" s="71"/>
      <c r="AB644" s="71"/>
      <c r="AC644" s="71"/>
      <c r="AD644" s="71"/>
      <c r="AE644" s="71"/>
      <c r="AF644" s="71"/>
      <c r="AG644" s="71"/>
      <c r="AH644" s="71"/>
      <c r="AI644" s="71"/>
      <c r="AJ644" s="71"/>
      <c r="AK644" s="71"/>
      <c r="AL644" s="71"/>
      <c r="AM644" s="71"/>
      <c r="AN644" s="71"/>
      <c r="AO644" s="71"/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1"/>
      <c r="BJ644" s="71"/>
      <c r="BK644" s="71"/>
      <c r="BL644" s="71"/>
      <c r="BM644" s="71"/>
      <c r="BN644" s="71"/>
      <c r="BO644" s="71"/>
      <c r="BP644" s="71"/>
      <c r="BQ644" s="71"/>
      <c r="BR644" s="71"/>
      <c r="BS644" s="71"/>
      <c r="BT644" s="71"/>
      <c r="BU644" s="71"/>
      <c r="BV644" s="71"/>
      <c r="BW644" s="71"/>
      <c r="BX644" s="71"/>
      <c r="BY644" s="71"/>
      <c r="BZ644" s="71"/>
      <c r="CA644" s="71"/>
      <c r="CB644" s="71"/>
      <c r="CC644" s="71"/>
      <c r="CD644" s="71"/>
      <c r="CE644" s="71"/>
      <c r="CF644" s="71"/>
      <c r="CG644" s="71"/>
      <c r="CH644" s="71"/>
      <c r="CI644" s="71"/>
      <c r="CJ644" s="71"/>
      <c r="CK644" s="71"/>
      <c r="CL644" s="71"/>
      <c r="CM644" s="71"/>
      <c r="CN644" s="71"/>
      <c r="CO644" s="71"/>
      <c r="CP644" s="71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</row>
    <row r="645" spans="1:177" s="26" customFormat="1">
      <c r="A645" s="254" t="s">
        <v>293</v>
      </c>
      <c r="B645" s="81"/>
      <c r="C645" s="82">
        <v>130</v>
      </c>
      <c r="D645" s="112"/>
      <c r="E645" s="111"/>
      <c r="F645" s="83">
        <v>10.9</v>
      </c>
      <c r="G645" s="84">
        <v>9.9</v>
      </c>
      <c r="H645" s="83">
        <v>28</v>
      </c>
      <c r="I645" s="84">
        <v>246</v>
      </c>
      <c r="J645" s="224" t="s">
        <v>292</v>
      </c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1"/>
      <c r="BR645" s="71"/>
      <c r="BS645" s="71"/>
      <c r="BT645" s="71"/>
      <c r="BU645" s="71"/>
      <c r="BV645" s="71"/>
      <c r="BW645" s="71"/>
      <c r="BX645" s="71"/>
      <c r="BY645" s="71"/>
      <c r="BZ645" s="71"/>
      <c r="CA645" s="71"/>
      <c r="CB645" s="71"/>
      <c r="CC645" s="71"/>
      <c r="CD645" s="71"/>
      <c r="CE645" s="71"/>
      <c r="CF645" s="71"/>
      <c r="CG645" s="71"/>
      <c r="CH645" s="71"/>
      <c r="CI645" s="71"/>
      <c r="CJ645" s="71"/>
      <c r="CK645" s="71"/>
      <c r="CL645" s="71"/>
      <c r="CM645" s="71"/>
      <c r="CN645" s="71"/>
      <c r="CO645" s="71"/>
      <c r="CP645" s="71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</row>
    <row r="646" spans="1:177" s="35" customFormat="1">
      <c r="A646" s="254"/>
      <c r="B646" s="81" t="s">
        <v>37</v>
      </c>
      <c r="C646" s="147"/>
      <c r="D646" s="83">
        <v>33.799999999999997</v>
      </c>
      <c r="E646" s="111">
        <v>33.799999999999997</v>
      </c>
      <c r="F646" s="83"/>
      <c r="G646" s="84"/>
      <c r="H646" s="83"/>
      <c r="I646" s="84"/>
      <c r="J646" s="224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  <c r="AA646" s="72"/>
      <c r="AB646" s="72"/>
      <c r="AC646" s="72"/>
      <c r="AD646" s="72"/>
      <c r="AE646" s="72"/>
      <c r="AF646" s="72"/>
      <c r="AG646" s="72"/>
      <c r="AH646" s="72"/>
      <c r="AI646" s="72"/>
      <c r="AJ646" s="72"/>
      <c r="AK646" s="72"/>
      <c r="AL646" s="72"/>
      <c r="AM646" s="72"/>
      <c r="AN646" s="72"/>
      <c r="AO646" s="72"/>
      <c r="AP646" s="72"/>
      <c r="AQ646" s="72"/>
      <c r="AR646" s="72"/>
      <c r="AS646" s="72"/>
      <c r="AT646" s="72"/>
      <c r="AU646" s="72"/>
      <c r="AV646" s="72"/>
      <c r="AW646" s="72"/>
      <c r="AX646" s="72"/>
      <c r="AY646" s="72"/>
      <c r="AZ646" s="72"/>
      <c r="BA646" s="72"/>
      <c r="BB646" s="72"/>
      <c r="BC646" s="72"/>
      <c r="BD646" s="72"/>
      <c r="BE646" s="72"/>
      <c r="BF646" s="72"/>
      <c r="BG646" s="72"/>
      <c r="BH646" s="72"/>
      <c r="BI646" s="72"/>
      <c r="BJ646" s="72"/>
      <c r="BK646" s="72"/>
      <c r="BL646" s="72"/>
      <c r="BM646" s="72"/>
      <c r="BN646" s="72"/>
      <c r="BO646" s="72"/>
      <c r="BP646" s="72"/>
      <c r="BQ646" s="72"/>
      <c r="BR646" s="72"/>
      <c r="BS646" s="72"/>
      <c r="BT646" s="72"/>
      <c r="BU646" s="72"/>
      <c r="BV646" s="72"/>
      <c r="BW646" s="72"/>
      <c r="BX646" s="72"/>
      <c r="BY646" s="72"/>
      <c r="BZ646" s="72"/>
      <c r="CA646" s="72"/>
      <c r="CB646" s="72"/>
      <c r="CC646" s="72"/>
      <c r="CD646" s="72"/>
      <c r="CE646" s="72"/>
      <c r="CF646" s="72"/>
      <c r="CG646" s="72"/>
      <c r="CH646" s="72"/>
      <c r="CI646" s="72"/>
      <c r="CJ646" s="72"/>
      <c r="CK646" s="72"/>
      <c r="CL646" s="72"/>
      <c r="CM646" s="72"/>
      <c r="CN646" s="72"/>
      <c r="CO646" s="72"/>
      <c r="CP646" s="72"/>
      <c r="CQ646" s="27"/>
      <c r="CR646" s="27"/>
      <c r="CS646" s="27"/>
      <c r="CT646" s="27"/>
      <c r="CU646" s="27"/>
      <c r="CV646" s="27"/>
      <c r="CW646" s="27"/>
      <c r="CX646" s="27"/>
      <c r="CY646" s="27"/>
      <c r="CZ646" s="27"/>
      <c r="DA646" s="27"/>
      <c r="DB646" s="27"/>
      <c r="DC646" s="27"/>
      <c r="DD646" s="27"/>
      <c r="DE646" s="27"/>
      <c r="DF646" s="27"/>
      <c r="DG646" s="27"/>
      <c r="DH646" s="27"/>
      <c r="DI646" s="27"/>
      <c r="DJ646" s="27"/>
      <c r="DK646" s="27"/>
      <c r="DL646" s="27"/>
      <c r="DM646" s="27"/>
      <c r="DN646" s="27"/>
      <c r="DO646" s="27"/>
      <c r="DP646" s="27"/>
      <c r="DQ646" s="27"/>
      <c r="DR646" s="27"/>
      <c r="DS646" s="27"/>
      <c r="DT646" s="27"/>
      <c r="DU646" s="27"/>
      <c r="DV646" s="27"/>
      <c r="DW646" s="27"/>
      <c r="DX646" s="27"/>
      <c r="DY646" s="27"/>
      <c r="DZ646" s="27"/>
      <c r="EA646" s="27"/>
      <c r="EB646" s="27"/>
      <c r="EC646" s="27"/>
      <c r="ED646" s="27"/>
      <c r="EE646" s="27"/>
      <c r="EF646" s="27"/>
      <c r="EG646" s="27"/>
      <c r="EH646" s="27"/>
      <c r="EI646" s="27"/>
      <c r="EJ646" s="27"/>
      <c r="EK646" s="27"/>
      <c r="EL646" s="27"/>
      <c r="EM646" s="27"/>
      <c r="EN646" s="27"/>
      <c r="EO646" s="27"/>
      <c r="EP646" s="27"/>
      <c r="EQ646" s="27"/>
      <c r="ER646" s="27"/>
      <c r="ES646" s="27"/>
      <c r="ET646" s="27"/>
      <c r="EU646" s="27"/>
      <c r="EV646" s="27"/>
      <c r="EW646" s="27"/>
      <c r="EX646" s="27"/>
      <c r="EY646" s="27"/>
      <c r="EZ646" s="27"/>
      <c r="FA646" s="27"/>
      <c r="FB646" s="27"/>
      <c r="FC646" s="27"/>
      <c r="FD646" s="27"/>
      <c r="FE646" s="27"/>
      <c r="FF646" s="27"/>
      <c r="FG646" s="27"/>
      <c r="FH646" s="27"/>
      <c r="FI646" s="27"/>
      <c r="FJ646" s="27"/>
      <c r="FK646" s="27"/>
      <c r="FL646" s="27"/>
      <c r="FM646" s="27"/>
      <c r="FN646" s="27"/>
      <c r="FO646" s="27"/>
      <c r="FP646" s="27"/>
      <c r="FQ646" s="27"/>
      <c r="FR646" s="27"/>
      <c r="FS646" s="27"/>
      <c r="FT646" s="27"/>
      <c r="FU646" s="27"/>
    </row>
    <row r="647" spans="1:177" s="26" customFormat="1">
      <c r="A647" s="254"/>
      <c r="B647" s="81" t="s">
        <v>67</v>
      </c>
      <c r="C647" s="147"/>
      <c r="D647" s="83"/>
      <c r="E647" s="111">
        <v>20.8</v>
      </c>
      <c r="F647" s="83"/>
      <c r="G647" s="84"/>
      <c r="H647" s="83"/>
      <c r="I647" s="84"/>
      <c r="J647" s="224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1"/>
      <c r="BR647" s="71"/>
      <c r="BS647" s="71"/>
      <c r="BT647" s="71"/>
      <c r="BU647" s="71"/>
      <c r="BV647" s="71"/>
      <c r="BW647" s="71"/>
      <c r="BX647" s="71"/>
      <c r="BY647" s="71"/>
      <c r="BZ647" s="71"/>
      <c r="CA647" s="71"/>
      <c r="CB647" s="71"/>
      <c r="CC647" s="71"/>
      <c r="CD647" s="71"/>
      <c r="CE647" s="71"/>
      <c r="CF647" s="71"/>
      <c r="CG647" s="71"/>
      <c r="CH647" s="71"/>
      <c r="CI647" s="71"/>
      <c r="CJ647" s="71"/>
      <c r="CK647" s="71"/>
      <c r="CL647" s="71"/>
      <c r="CM647" s="71"/>
      <c r="CN647" s="71"/>
      <c r="CO647" s="71"/>
      <c r="CP647" s="71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</row>
    <row r="648" spans="1:177" s="26" customFormat="1">
      <c r="A648" s="254"/>
      <c r="B648" s="81" t="s">
        <v>34</v>
      </c>
      <c r="C648" s="147"/>
      <c r="D648" s="112">
        <v>4.3</v>
      </c>
      <c r="E648" s="111">
        <v>4.3</v>
      </c>
      <c r="F648" s="83"/>
      <c r="G648" s="84"/>
      <c r="H648" s="83"/>
      <c r="I648" s="84"/>
      <c r="J648" s="224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/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1"/>
      <c r="BJ648" s="71"/>
      <c r="BK648" s="71"/>
      <c r="BL648" s="71"/>
      <c r="BM648" s="71"/>
      <c r="BN648" s="71"/>
      <c r="BO648" s="71"/>
      <c r="BP648" s="71"/>
      <c r="BQ648" s="71"/>
      <c r="BR648" s="71"/>
      <c r="BS648" s="71"/>
      <c r="BT648" s="71"/>
      <c r="BU648" s="71"/>
      <c r="BV648" s="71"/>
      <c r="BW648" s="71"/>
      <c r="BX648" s="71"/>
      <c r="BY648" s="71"/>
      <c r="BZ648" s="71"/>
      <c r="CA648" s="71"/>
      <c r="CB648" s="71"/>
      <c r="CC648" s="71"/>
      <c r="CD648" s="71"/>
      <c r="CE648" s="71"/>
      <c r="CF648" s="71"/>
      <c r="CG648" s="71"/>
      <c r="CH648" s="71"/>
      <c r="CI648" s="71"/>
      <c r="CJ648" s="71"/>
      <c r="CK648" s="71"/>
      <c r="CL648" s="71"/>
      <c r="CM648" s="71"/>
      <c r="CN648" s="71"/>
      <c r="CO648" s="71"/>
      <c r="CP648" s="71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</row>
    <row r="649" spans="1:177" s="26" customFormat="1">
      <c r="A649" s="254"/>
      <c r="B649" s="81" t="s">
        <v>33</v>
      </c>
      <c r="C649" s="147"/>
      <c r="D649" s="112">
        <v>7.7</v>
      </c>
      <c r="E649" s="111">
        <v>6.5</v>
      </c>
      <c r="F649" s="83"/>
      <c r="G649" s="84"/>
      <c r="H649" s="83"/>
      <c r="I649" s="84"/>
      <c r="J649" s="224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/>
      <c r="BQ649" s="71"/>
      <c r="BR649" s="71"/>
      <c r="BS649" s="71"/>
      <c r="BT649" s="71"/>
      <c r="BU649" s="71"/>
      <c r="BV649" s="71"/>
      <c r="BW649" s="71"/>
      <c r="BX649" s="71"/>
      <c r="BY649" s="71"/>
      <c r="BZ649" s="71"/>
      <c r="CA649" s="71"/>
      <c r="CB649" s="71"/>
      <c r="CC649" s="71"/>
      <c r="CD649" s="71"/>
      <c r="CE649" s="71"/>
      <c r="CF649" s="71"/>
      <c r="CG649" s="71"/>
      <c r="CH649" s="71"/>
      <c r="CI649" s="71"/>
      <c r="CJ649" s="71"/>
      <c r="CK649" s="71"/>
      <c r="CL649" s="71"/>
      <c r="CM649" s="71"/>
      <c r="CN649" s="71"/>
      <c r="CO649" s="71"/>
      <c r="CP649" s="71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</row>
    <row r="650" spans="1:177" s="26" customFormat="1">
      <c r="A650" s="254"/>
      <c r="B650" s="81" t="s">
        <v>32</v>
      </c>
      <c r="C650" s="147"/>
      <c r="D650" s="112">
        <v>11.4</v>
      </c>
      <c r="E650" s="111">
        <v>8.6</v>
      </c>
      <c r="F650" s="83"/>
      <c r="G650" s="84"/>
      <c r="H650" s="83"/>
      <c r="I650" s="84"/>
      <c r="J650" s="224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1"/>
      <c r="BJ650" s="71"/>
      <c r="BK650" s="71"/>
      <c r="BL650" s="71"/>
      <c r="BM650" s="71"/>
      <c r="BN650" s="71"/>
      <c r="BO650" s="71"/>
      <c r="BP650" s="71"/>
      <c r="BQ650" s="71"/>
      <c r="BR650" s="71"/>
      <c r="BS650" s="71"/>
      <c r="BT650" s="71"/>
      <c r="BU650" s="71"/>
      <c r="BV650" s="71"/>
      <c r="BW650" s="71"/>
      <c r="BX650" s="71"/>
      <c r="BY650" s="71"/>
      <c r="BZ650" s="71"/>
      <c r="CA650" s="71"/>
      <c r="CB650" s="71"/>
      <c r="CC650" s="71"/>
      <c r="CD650" s="71"/>
      <c r="CE650" s="71"/>
      <c r="CF650" s="71"/>
      <c r="CG650" s="71"/>
      <c r="CH650" s="71"/>
      <c r="CI650" s="71"/>
      <c r="CJ650" s="71"/>
      <c r="CK650" s="71"/>
      <c r="CL650" s="71"/>
      <c r="CM650" s="71"/>
      <c r="CN650" s="71"/>
      <c r="CO650" s="71"/>
      <c r="CP650" s="71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</row>
    <row r="651" spans="1:177" s="26" customFormat="1">
      <c r="A651" s="254"/>
      <c r="B651" s="81" t="s">
        <v>68</v>
      </c>
      <c r="C651" s="147"/>
      <c r="D651" s="112">
        <v>27.7</v>
      </c>
      <c r="E651" s="111">
        <v>27.7</v>
      </c>
      <c r="F651" s="137"/>
      <c r="G651" s="84"/>
      <c r="H651" s="83"/>
      <c r="I651" s="84"/>
      <c r="J651" s="224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  <c r="BK651" s="71"/>
      <c r="BL651" s="71"/>
      <c r="BM651" s="71"/>
      <c r="BN651" s="71"/>
      <c r="BO651" s="71"/>
      <c r="BP651" s="71"/>
      <c r="BQ651" s="71"/>
      <c r="BR651" s="71"/>
      <c r="BS651" s="71"/>
      <c r="BT651" s="71"/>
      <c r="BU651" s="71"/>
      <c r="BV651" s="71"/>
      <c r="BW651" s="71"/>
      <c r="BX651" s="71"/>
      <c r="BY651" s="71"/>
      <c r="BZ651" s="71"/>
      <c r="CA651" s="71"/>
      <c r="CB651" s="71"/>
      <c r="CC651" s="71"/>
      <c r="CD651" s="71"/>
      <c r="CE651" s="71"/>
      <c r="CF651" s="71"/>
      <c r="CG651" s="71"/>
      <c r="CH651" s="71"/>
      <c r="CI651" s="71"/>
      <c r="CJ651" s="71"/>
      <c r="CK651" s="71"/>
      <c r="CL651" s="71"/>
      <c r="CM651" s="71"/>
      <c r="CN651" s="71"/>
      <c r="CO651" s="71"/>
      <c r="CP651" s="7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</row>
    <row r="652" spans="1:177" s="26" customFormat="1">
      <c r="A652" s="254"/>
      <c r="B652" s="81" t="s">
        <v>52</v>
      </c>
      <c r="C652" s="147"/>
      <c r="D652" s="112">
        <v>56</v>
      </c>
      <c r="E652" s="111">
        <v>56</v>
      </c>
      <c r="F652" s="83"/>
      <c r="G652" s="84"/>
      <c r="H652" s="83"/>
      <c r="I652" s="84"/>
      <c r="J652" s="224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/>
      <c r="AR652" s="71"/>
      <c r="AS652" s="71"/>
      <c r="AT652" s="71"/>
      <c r="AU652" s="71"/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  <c r="BK652" s="71"/>
      <c r="BL652" s="71"/>
      <c r="BM652" s="71"/>
      <c r="BN652" s="71"/>
      <c r="BO652" s="71"/>
      <c r="BP652" s="71"/>
      <c r="BQ652" s="71"/>
      <c r="BR652" s="71"/>
      <c r="BS652" s="71"/>
      <c r="BT652" s="71"/>
      <c r="BU652" s="71"/>
      <c r="BV652" s="71"/>
      <c r="BW652" s="71"/>
      <c r="BX652" s="71"/>
      <c r="BY652" s="71"/>
      <c r="BZ652" s="71"/>
      <c r="CA652" s="71"/>
      <c r="CB652" s="71"/>
      <c r="CC652" s="71"/>
      <c r="CD652" s="71"/>
      <c r="CE652" s="71"/>
      <c r="CF652" s="71"/>
      <c r="CG652" s="71"/>
      <c r="CH652" s="71"/>
      <c r="CI652" s="71"/>
      <c r="CJ652" s="71"/>
      <c r="CK652" s="71"/>
      <c r="CL652" s="71"/>
      <c r="CM652" s="71"/>
      <c r="CN652" s="71"/>
      <c r="CO652" s="71"/>
      <c r="CP652" s="71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</row>
    <row r="653" spans="1:177" s="26" customFormat="1">
      <c r="A653" s="254"/>
      <c r="B653" s="81" t="s">
        <v>19</v>
      </c>
      <c r="C653" s="147"/>
      <c r="D653" s="111">
        <v>1</v>
      </c>
      <c r="E653" s="111">
        <v>1</v>
      </c>
      <c r="F653" s="84"/>
      <c r="G653" s="84"/>
      <c r="H653" s="84"/>
      <c r="I653" s="84"/>
      <c r="J653" s="224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  <c r="BK653" s="71"/>
      <c r="BL653" s="71"/>
      <c r="BM653" s="71"/>
      <c r="BN653" s="71"/>
      <c r="BO653" s="71"/>
      <c r="BP653" s="71"/>
      <c r="BQ653" s="71"/>
      <c r="BR653" s="71"/>
      <c r="BS653" s="71"/>
      <c r="BT653" s="71"/>
      <c r="BU653" s="71"/>
      <c r="BV653" s="71"/>
      <c r="BW653" s="71"/>
      <c r="BX653" s="71"/>
      <c r="BY653" s="71"/>
      <c r="BZ653" s="71"/>
      <c r="CA653" s="71"/>
      <c r="CB653" s="71"/>
      <c r="CC653" s="71"/>
      <c r="CD653" s="71"/>
      <c r="CE653" s="71"/>
      <c r="CF653" s="71"/>
      <c r="CG653" s="71"/>
      <c r="CH653" s="71"/>
      <c r="CI653" s="71"/>
      <c r="CJ653" s="71"/>
      <c r="CK653" s="71"/>
      <c r="CL653" s="71"/>
      <c r="CM653" s="71"/>
      <c r="CN653" s="71"/>
      <c r="CO653" s="71"/>
      <c r="CP653" s="71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</row>
    <row r="654" spans="1:177" s="26" customFormat="1">
      <c r="A654" s="254"/>
      <c r="B654" s="81" t="s">
        <v>69</v>
      </c>
      <c r="C654" s="147"/>
      <c r="D654" s="112"/>
      <c r="E654" s="111">
        <v>109.2</v>
      </c>
      <c r="F654" s="83"/>
      <c r="G654" s="84"/>
      <c r="H654" s="83"/>
      <c r="I654" s="137"/>
      <c r="J654" s="224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/>
      <c r="AX654" s="71"/>
      <c r="AY654" s="71"/>
      <c r="AZ654" s="71"/>
      <c r="BA654" s="71"/>
      <c r="BB654" s="71"/>
      <c r="BC654" s="71"/>
      <c r="BD654" s="71"/>
      <c r="BE654" s="71"/>
      <c r="BF654" s="71"/>
      <c r="BG654" s="71"/>
      <c r="BH654" s="71"/>
      <c r="BI654" s="71"/>
      <c r="BJ654" s="71"/>
      <c r="BK654" s="71"/>
      <c r="BL654" s="71"/>
      <c r="BM654" s="71"/>
      <c r="BN654" s="71"/>
      <c r="BO654" s="71"/>
      <c r="BP654" s="71"/>
      <c r="BQ654" s="71"/>
      <c r="BR654" s="71"/>
      <c r="BS654" s="71"/>
      <c r="BT654" s="71"/>
      <c r="BU654" s="71"/>
      <c r="BV654" s="71"/>
      <c r="BW654" s="71"/>
      <c r="BX654" s="71"/>
      <c r="BY654" s="71"/>
      <c r="BZ654" s="71"/>
      <c r="CA654" s="71"/>
      <c r="CB654" s="71"/>
      <c r="CC654" s="71"/>
      <c r="CD654" s="71"/>
      <c r="CE654" s="71"/>
      <c r="CF654" s="71"/>
      <c r="CG654" s="71"/>
      <c r="CH654" s="71"/>
      <c r="CI654" s="71"/>
      <c r="CJ654" s="71"/>
      <c r="CK654" s="71"/>
      <c r="CL654" s="71"/>
      <c r="CM654" s="71"/>
      <c r="CN654" s="71"/>
      <c r="CO654" s="71"/>
      <c r="CP654" s="71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</row>
    <row r="655" spans="1:177" s="26" customFormat="1">
      <c r="A655" s="254" t="s">
        <v>324</v>
      </c>
      <c r="B655" s="81"/>
      <c r="C655" s="82">
        <v>150</v>
      </c>
      <c r="D655" s="198"/>
      <c r="E655" s="82"/>
      <c r="F655" s="137">
        <v>0.5</v>
      </c>
      <c r="G655" s="84">
        <v>2.5000000000000001E-2</v>
      </c>
      <c r="H655" s="83">
        <v>12.5</v>
      </c>
      <c r="I655" s="84">
        <v>52.1</v>
      </c>
      <c r="J655" s="224" t="s">
        <v>325</v>
      </c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1"/>
      <c r="BR655" s="71"/>
      <c r="BS655" s="71"/>
      <c r="BT655" s="71"/>
      <c r="BU655" s="71"/>
      <c r="BV655" s="71"/>
      <c r="BW655" s="71"/>
      <c r="BX655" s="71"/>
      <c r="BY655" s="71"/>
      <c r="BZ655" s="71"/>
      <c r="CA655" s="71"/>
      <c r="CB655" s="71"/>
      <c r="CC655" s="71"/>
      <c r="CD655" s="71"/>
      <c r="CE655" s="71"/>
      <c r="CF655" s="71"/>
      <c r="CG655" s="71"/>
      <c r="CH655" s="71"/>
      <c r="CI655" s="71"/>
      <c r="CJ655" s="71"/>
      <c r="CK655" s="71"/>
      <c r="CL655" s="71"/>
      <c r="CM655" s="71"/>
      <c r="CN655" s="71"/>
      <c r="CO655" s="71"/>
      <c r="CP655" s="71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</row>
    <row r="656" spans="1:177" s="26" customFormat="1">
      <c r="A656" s="254"/>
      <c r="B656" s="81" t="s">
        <v>286</v>
      </c>
      <c r="C656" s="147"/>
      <c r="D656" s="198">
        <v>12.75</v>
      </c>
      <c r="E656" s="82">
        <v>12.5</v>
      </c>
      <c r="F656" s="137"/>
      <c r="G656" s="84"/>
      <c r="H656" s="83"/>
      <c r="I656" s="84"/>
      <c r="J656" s="224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  <c r="AI656" s="71"/>
      <c r="AJ656" s="71"/>
      <c r="AK656" s="71"/>
      <c r="AL656" s="71"/>
      <c r="AM656" s="71"/>
      <c r="AN656" s="71"/>
      <c r="AO656" s="71"/>
      <c r="AP656" s="71"/>
      <c r="AQ656" s="71"/>
      <c r="AR656" s="71"/>
      <c r="AS656" s="71"/>
      <c r="AT656" s="71"/>
      <c r="AU656" s="71"/>
      <c r="AV656" s="71"/>
      <c r="AW656" s="71"/>
      <c r="AX656" s="71"/>
      <c r="AY656" s="71"/>
      <c r="AZ656" s="71"/>
      <c r="BA656" s="71"/>
      <c r="BB656" s="71"/>
      <c r="BC656" s="71"/>
      <c r="BD656" s="71"/>
      <c r="BE656" s="71"/>
      <c r="BF656" s="71"/>
      <c r="BG656" s="71"/>
      <c r="BH656" s="71"/>
      <c r="BI656" s="71"/>
      <c r="BJ656" s="71"/>
      <c r="BK656" s="71"/>
      <c r="BL656" s="71"/>
      <c r="BM656" s="71"/>
      <c r="BN656" s="71"/>
      <c r="BO656" s="71"/>
      <c r="BP656" s="71"/>
      <c r="BQ656" s="71"/>
      <c r="BR656" s="71"/>
      <c r="BS656" s="71"/>
      <c r="BT656" s="71"/>
      <c r="BU656" s="71"/>
      <c r="BV656" s="71"/>
      <c r="BW656" s="71"/>
      <c r="BX656" s="71"/>
      <c r="BY656" s="71"/>
      <c r="BZ656" s="71"/>
      <c r="CA656" s="71"/>
      <c r="CB656" s="71"/>
      <c r="CC656" s="71"/>
      <c r="CD656" s="71"/>
      <c r="CE656" s="71"/>
      <c r="CF656" s="71"/>
      <c r="CG656" s="71"/>
      <c r="CH656" s="71"/>
      <c r="CI656" s="71"/>
      <c r="CJ656" s="71"/>
      <c r="CK656" s="71"/>
      <c r="CL656" s="71"/>
      <c r="CM656" s="71"/>
      <c r="CN656" s="71"/>
      <c r="CO656" s="71"/>
      <c r="CP656" s="71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</row>
    <row r="657" spans="1:177" s="26" customFormat="1">
      <c r="A657" s="254"/>
      <c r="B657" s="81" t="s">
        <v>18</v>
      </c>
      <c r="C657" s="147"/>
      <c r="D657" s="198">
        <v>4</v>
      </c>
      <c r="E657" s="82">
        <v>4</v>
      </c>
      <c r="F657" s="137"/>
      <c r="G657" s="84"/>
      <c r="H657" s="83"/>
      <c r="I657" s="84"/>
      <c r="J657" s="224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  <c r="BK657" s="71"/>
      <c r="BL657" s="71"/>
      <c r="BM657" s="71"/>
      <c r="BN657" s="71"/>
      <c r="BO657" s="71"/>
      <c r="BP657" s="71"/>
      <c r="BQ657" s="71"/>
      <c r="BR657" s="71"/>
      <c r="BS657" s="71"/>
      <c r="BT657" s="71"/>
      <c r="BU657" s="71"/>
      <c r="BV657" s="71"/>
      <c r="BW657" s="71"/>
      <c r="BX657" s="71"/>
      <c r="BY657" s="71"/>
      <c r="BZ657" s="71"/>
      <c r="CA657" s="71"/>
      <c r="CB657" s="71"/>
      <c r="CC657" s="71"/>
      <c r="CD657" s="71"/>
      <c r="CE657" s="71"/>
      <c r="CF657" s="71"/>
      <c r="CG657" s="71"/>
      <c r="CH657" s="71"/>
      <c r="CI657" s="71"/>
      <c r="CJ657" s="71"/>
      <c r="CK657" s="71"/>
      <c r="CL657" s="71"/>
      <c r="CM657" s="71"/>
      <c r="CN657" s="71"/>
      <c r="CO657" s="71"/>
      <c r="CP657" s="71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</row>
    <row r="658" spans="1:177" s="26" customFormat="1">
      <c r="A658" s="254"/>
      <c r="B658" s="81" t="s">
        <v>17</v>
      </c>
      <c r="C658" s="147"/>
      <c r="D658" s="198">
        <v>150</v>
      </c>
      <c r="E658" s="82">
        <v>150</v>
      </c>
      <c r="F658" s="137"/>
      <c r="G658" s="84"/>
      <c r="H658" s="83"/>
      <c r="I658" s="84"/>
      <c r="J658" s="224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1"/>
      <c r="BR658" s="71"/>
      <c r="BS658" s="71"/>
      <c r="BT658" s="71"/>
      <c r="BU658" s="71"/>
      <c r="BV658" s="71"/>
      <c r="BW658" s="71"/>
      <c r="BX658" s="71"/>
      <c r="BY658" s="71"/>
      <c r="BZ658" s="71"/>
      <c r="CA658" s="71"/>
      <c r="CB658" s="71"/>
      <c r="CC658" s="71"/>
      <c r="CD658" s="71"/>
      <c r="CE658" s="71"/>
      <c r="CF658" s="71"/>
      <c r="CG658" s="71"/>
      <c r="CH658" s="71"/>
      <c r="CI658" s="71"/>
      <c r="CJ658" s="71"/>
      <c r="CK658" s="71"/>
      <c r="CL658" s="71"/>
      <c r="CM658" s="71"/>
      <c r="CN658" s="71"/>
      <c r="CO658" s="71"/>
      <c r="CP658" s="71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</row>
    <row r="659" spans="1:177" s="26" customFormat="1" ht="15.75" thickBot="1">
      <c r="A659" s="254" t="s">
        <v>46</v>
      </c>
      <c r="B659" s="81"/>
      <c r="C659" s="82">
        <v>30</v>
      </c>
      <c r="D659" s="82">
        <v>30</v>
      </c>
      <c r="E659" s="87">
        <v>30</v>
      </c>
      <c r="F659" s="82">
        <v>1.5</v>
      </c>
      <c r="G659" s="87">
        <v>0.3</v>
      </c>
      <c r="H659" s="82">
        <v>14.3</v>
      </c>
      <c r="I659" s="87">
        <v>66</v>
      </c>
      <c r="J659" s="224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  <c r="AC659" s="71"/>
      <c r="AD659" s="71"/>
      <c r="AE659" s="71"/>
      <c r="AF659" s="71"/>
      <c r="AG659" s="71"/>
      <c r="AH659" s="71"/>
      <c r="AI659" s="71"/>
      <c r="AJ659" s="71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1"/>
      <c r="BN659" s="71"/>
      <c r="BO659" s="71"/>
      <c r="BP659" s="71"/>
      <c r="BQ659" s="71"/>
      <c r="BR659" s="71"/>
      <c r="BS659" s="71"/>
      <c r="BT659" s="71"/>
      <c r="BU659" s="71"/>
      <c r="BV659" s="71"/>
      <c r="BW659" s="71"/>
      <c r="BX659" s="71"/>
      <c r="BY659" s="71"/>
      <c r="BZ659" s="71"/>
      <c r="CA659" s="71"/>
      <c r="CB659" s="71"/>
      <c r="CC659" s="71"/>
      <c r="CD659" s="71"/>
      <c r="CE659" s="71"/>
      <c r="CF659" s="71"/>
      <c r="CG659" s="71"/>
      <c r="CH659" s="71"/>
      <c r="CI659" s="71"/>
      <c r="CJ659" s="71"/>
      <c r="CK659" s="71"/>
      <c r="CL659" s="71"/>
      <c r="CM659" s="71"/>
      <c r="CN659" s="71"/>
      <c r="CO659" s="71"/>
      <c r="CP659" s="71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</row>
    <row r="660" spans="1:177" s="26" customFormat="1" ht="15.75" thickBot="1">
      <c r="A660" s="255" t="s">
        <v>26</v>
      </c>
      <c r="B660" s="150"/>
      <c r="C660" s="151">
        <v>495</v>
      </c>
      <c r="D660" s="278"/>
      <c r="E660" s="151"/>
      <c r="F660" s="133">
        <f>SUM(F632:F659)</f>
        <v>15.42</v>
      </c>
      <c r="G660" s="133">
        <f t="shared" ref="G660:I660" si="9">SUM(G632:G659)</f>
        <v>16.184999999999999</v>
      </c>
      <c r="H660" s="133">
        <f t="shared" si="9"/>
        <v>65.867999999999995</v>
      </c>
      <c r="I660" s="133">
        <f t="shared" si="9"/>
        <v>473.1</v>
      </c>
      <c r="J660" s="252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1"/>
      <c r="CF660" s="71"/>
      <c r="CG660" s="71"/>
      <c r="CH660" s="71"/>
      <c r="CI660" s="71"/>
      <c r="CJ660" s="71"/>
      <c r="CK660" s="71"/>
      <c r="CL660" s="71"/>
      <c r="CM660" s="71"/>
      <c r="CN660" s="71"/>
      <c r="CO660" s="71"/>
      <c r="CP660" s="71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</row>
    <row r="661" spans="1:177" s="26" customFormat="1">
      <c r="A661" s="253"/>
      <c r="B661" s="154" t="s">
        <v>47</v>
      </c>
      <c r="C661" s="259"/>
      <c r="D661" s="284"/>
      <c r="E661" s="155"/>
      <c r="F661" s="122"/>
      <c r="G661" s="123"/>
      <c r="H661" s="156"/>
      <c r="I661" s="122"/>
      <c r="J661" s="245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/>
      <c r="BW661" s="71"/>
      <c r="BX661" s="71"/>
      <c r="BY661" s="71"/>
      <c r="BZ661" s="71"/>
      <c r="CA661" s="71"/>
      <c r="CB661" s="71"/>
      <c r="CC661" s="71"/>
      <c r="CD661" s="71"/>
      <c r="CE661" s="71"/>
      <c r="CF661" s="71"/>
      <c r="CG661" s="71"/>
      <c r="CH661" s="71"/>
      <c r="CI661" s="71"/>
      <c r="CJ661" s="71"/>
      <c r="CK661" s="71"/>
      <c r="CL661" s="71"/>
      <c r="CM661" s="71"/>
      <c r="CN661" s="71"/>
      <c r="CO661" s="71"/>
      <c r="CP661" s="7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</row>
    <row r="662" spans="1:177" s="35" customFormat="1">
      <c r="A662" s="254" t="s">
        <v>49</v>
      </c>
      <c r="B662" s="140"/>
      <c r="C662" s="141">
        <v>40</v>
      </c>
      <c r="D662" s="142"/>
      <c r="E662" s="84"/>
      <c r="F662" s="137">
        <v>0.7</v>
      </c>
      <c r="G662" s="84">
        <v>1.6</v>
      </c>
      <c r="H662" s="142">
        <v>32</v>
      </c>
      <c r="I662" s="137">
        <v>140</v>
      </c>
      <c r="J662" s="132" t="s">
        <v>214</v>
      </c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  <c r="AA662" s="72"/>
      <c r="AB662" s="72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</row>
    <row r="663" spans="1:177" s="35" customFormat="1">
      <c r="A663" s="254"/>
      <c r="B663" s="140" t="s">
        <v>43</v>
      </c>
      <c r="C663" s="141"/>
      <c r="D663" s="142">
        <v>19.3</v>
      </c>
      <c r="E663" s="84">
        <v>19.3</v>
      </c>
      <c r="F663" s="137"/>
      <c r="G663" s="84"/>
      <c r="H663" s="142"/>
      <c r="I663" s="137"/>
      <c r="J663" s="13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  <c r="AA663" s="72"/>
      <c r="AB663" s="72"/>
      <c r="AC663" s="72"/>
      <c r="AD663" s="72"/>
      <c r="AE663" s="72"/>
      <c r="AF663" s="72"/>
      <c r="AG663" s="72"/>
      <c r="AH663" s="72"/>
      <c r="AI663" s="72"/>
      <c r="AJ663" s="72"/>
      <c r="AK663" s="72"/>
      <c r="AL663" s="72"/>
      <c r="AM663" s="72"/>
      <c r="AN663" s="72"/>
      <c r="AO663" s="72"/>
      <c r="AP663" s="72"/>
      <c r="AQ663" s="72"/>
      <c r="AR663" s="72"/>
      <c r="AS663" s="72"/>
      <c r="AT663" s="72"/>
      <c r="AU663" s="72"/>
      <c r="AV663" s="72"/>
      <c r="AW663" s="72"/>
      <c r="AX663" s="72"/>
      <c r="AY663" s="72"/>
      <c r="AZ663" s="72"/>
      <c r="BA663" s="72"/>
      <c r="BB663" s="72"/>
      <c r="BC663" s="72"/>
      <c r="BD663" s="72"/>
      <c r="BE663" s="72"/>
      <c r="BF663" s="72"/>
      <c r="BG663" s="72"/>
      <c r="BH663" s="72"/>
      <c r="BI663" s="72"/>
      <c r="BJ663" s="72"/>
      <c r="BK663" s="72"/>
      <c r="BL663" s="72"/>
      <c r="BM663" s="72"/>
      <c r="BN663" s="72"/>
      <c r="BO663" s="72"/>
      <c r="BP663" s="72"/>
      <c r="BQ663" s="72"/>
      <c r="BR663" s="72"/>
      <c r="BS663" s="72"/>
      <c r="BT663" s="72"/>
      <c r="BU663" s="72"/>
      <c r="BV663" s="72"/>
      <c r="BW663" s="72"/>
      <c r="BX663" s="72"/>
      <c r="BY663" s="72"/>
      <c r="BZ663" s="72"/>
      <c r="CA663" s="72"/>
      <c r="CB663" s="72"/>
      <c r="CC663" s="72"/>
      <c r="CD663" s="72"/>
      <c r="CE663" s="72"/>
      <c r="CF663" s="72"/>
      <c r="CG663" s="72"/>
      <c r="CH663" s="72"/>
      <c r="CI663" s="72"/>
      <c r="CJ663" s="72"/>
      <c r="CK663" s="72"/>
      <c r="CL663" s="72"/>
      <c r="CM663" s="72"/>
      <c r="CN663" s="72"/>
      <c r="CO663" s="72"/>
      <c r="CP663" s="72"/>
    </row>
    <row r="664" spans="1:177" s="35" customFormat="1">
      <c r="A664" s="254"/>
      <c r="B664" s="140" t="s">
        <v>20</v>
      </c>
      <c r="C664" s="141"/>
      <c r="D664" s="142">
        <v>2</v>
      </c>
      <c r="E664" s="84">
        <v>2</v>
      </c>
      <c r="F664" s="137"/>
      <c r="G664" s="84"/>
      <c r="H664" s="142"/>
      <c r="I664" s="137"/>
      <c r="J664" s="13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  <c r="AA664" s="72"/>
      <c r="AB664" s="72"/>
      <c r="AC664" s="72"/>
      <c r="AD664" s="72"/>
      <c r="AE664" s="72"/>
      <c r="AF664" s="72"/>
      <c r="AG664" s="72"/>
      <c r="AH664" s="72"/>
      <c r="AI664" s="72"/>
      <c r="AJ664" s="72"/>
      <c r="AK664" s="72"/>
      <c r="AL664" s="72"/>
      <c r="AM664" s="72"/>
      <c r="AN664" s="72"/>
      <c r="AO664" s="72"/>
      <c r="AP664" s="72"/>
      <c r="AQ664" s="72"/>
      <c r="AR664" s="72"/>
      <c r="AS664" s="72"/>
      <c r="AT664" s="72"/>
      <c r="AU664" s="72"/>
      <c r="AV664" s="72"/>
      <c r="AW664" s="72"/>
      <c r="AX664" s="72"/>
      <c r="AY664" s="72"/>
      <c r="AZ664" s="72"/>
      <c r="BA664" s="72"/>
      <c r="BB664" s="72"/>
      <c r="BC664" s="72"/>
      <c r="BD664" s="72"/>
      <c r="BE664" s="72"/>
      <c r="BF664" s="72"/>
      <c r="BG664" s="72"/>
      <c r="BH664" s="72"/>
      <c r="BI664" s="72"/>
      <c r="BJ664" s="72"/>
      <c r="BK664" s="72"/>
      <c r="BL664" s="72"/>
      <c r="BM664" s="72"/>
      <c r="BN664" s="72"/>
      <c r="BO664" s="72"/>
      <c r="BP664" s="72"/>
      <c r="BQ664" s="72"/>
      <c r="BR664" s="72"/>
      <c r="BS664" s="72"/>
      <c r="BT664" s="72"/>
      <c r="BU664" s="72"/>
      <c r="BV664" s="72"/>
      <c r="BW664" s="72"/>
      <c r="BX664" s="72"/>
      <c r="BY664" s="72"/>
      <c r="BZ664" s="72"/>
      <c r="CA664" s="72"/>
      <c r="CB664" s="72"/>
      <c r="CC664" s="72"/>
      <c r="CD664" s="72"/>
      <c r="CE664" s="72"/>
      <c r="CF664" s="72"/>
      <c r="CG664" s="72"/>
      <c r="CH664" s="72"/>
      <c r="CI664" s="72"/>
      <c r="CJ664" s="72"/>
      <c r="CK664" s="72"/>
      <c r="CL664" s="72"/>
      <c r="CM664" s="72"/>
      <c r="CN664" s="72"/>
      <c r="CO664" s="72"/>
      <c r="CP664" s="72"/>
    </row>
    <row r="665" spans="1:177" s="35" customFormat="1">
      <c r="A665" s="254"/>
      <c r="B665" s="140" t="s">
        <v>50</v>
      </c>
      <c r="C665" s="141"/>
      <c r="D665" s="142">
        <v>1.3</v>
      </c>
      <c r="E665" s="84">
        <v>1.3</v>
      </c>
      <c r="F665" s="137"/>
      <c r="G665" s="84"/>
      <c r="H665" s="142"/>
      <c r="I665" s="137"/>
      <c r="J665" s="13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  <c r="AA665" s="72"/>
      <c r="AB665" s="72"/>
      <c r="AC665" s="72"/>
      <c r="AD665" s="72"/>
      <c r="AE665" s="72"/>
      <c r="AF665" s="72"/>
      <c r="AG665" s="72"/>
      <c r="AH665" s="72"/>
      <c r="AI665" s="72"/>
      <c r="AJ665" s="72"/>
      <c r="AK665" s="72"/>
      <c r="AL665" s="72"/>
      <c r="AM665" s="72"/>
      <c r="AN665" s="72"/>
      <c r="AO665" s="72"/>
      <c r="AP665" s="72"/>
      <c r="AQ665" s="72"/>
      <c r="AR665" s="72"/>
      <c r="AS665" s="72"/>
      <c r="AT665" s="72"/>
      <c r="AU665" s="72"/>
      <c r="AV665" s="72"/>
      <c r="AW665" s="72"/>
      <c r="AX665" s="72"/>
      <c r="AY665" s="72"/>
      <c r="AZ665" s="72"/>
      <c r="BA665" s="72"/>
      <c r="BB665" s="72"/>
      <c r="BC665" s="72"/>
      <c r="BD665" s="72"/>
      <c r="BE665" s="72"/>
      <c r="BF665" s="72"/>
      <c r="BG665" s="72"/>
      <c r="BH665" s="72"/>
      <c r="BI665" s="72"/>
      <c r="BJ665" s="72"/>
      <c r="BK665" s="72"/>
      <c r="BL665" s="72"/>
      <c r="BM665" s="72"/>
      <c r="BN665" s="72"/>
      <c r="BO665" s="72"/>
      <c r="BP665" s="72"/>
      <c r="BQ665" s="72"/>
      <c r="BR665" s="72"/>
      <c r="BS665" s="72"/>
      <c r="BT665" s="72"/>
      <c r="BU665" s="72"/>
      <c r="BV665" s="72"/>
      <c r="BW665" s="72"/>
      <c r="BX665" s="72"/>
      <c r="BY665" s="72"/>
      <c r="BZ665" s="72"/>
      <c r="CA665" s="72"/>
      <c r="CB665" s="72"/>
      <c r="CC665" s="72"/>
      <c r="CD665" s="72"/>
      <c r="CE665" s="72"/>
      <c r="CF665" s="72"/>
      <c r="CG665" s="72"/>
      <c r="CH665" s="72"/>
      <c r="CI665" s="72"/>
      <c r="CJ665" s="72"/>
      <c r="CK665" s="72"/>
      <c r="CL665" s="72"/>
      <c r="CM665" s="72"/>
      <c r="CN665" s="72"/>
      <c r="CO665" s="72"/>
      <c r="CP665" s="72"/>
    </row>
    <row r="666" spans="1:177" s="35" customFormat="1">
      <c r="A666" s="254"/>
      <c r="B666" s="140" t="s">
        <v>51</v>
      </c>
      <c r="C666" s="141"/>
      <c r="D666" s="142">
        <v>2</v>
      </c>
      <c r="E666" s="84">
        <v>2</v>
      </c>
      <c r="F666" s="137"/>
      <c r="G666" s="84"/>
      <c r="H666" s="142"/>
      <c r="I666" s="137"/>
      <c r="J666" s="13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  <c r="AA666" s="72"/>
      <c r="AB666" s="72"/>
      <c r="AC666" s="72"/>
      <c r="AD666" s="72"/>
      <c r="AE666" s="72"/>
      <c r="AF666" s="72"/>
      <c r="AG666" s="72"/>
      <c r="AH666" s="72"/>
      <c r="AI666" s="72"/>
      <c r="AJ666" s="72"/>
      <c r="AK666" s="72"/>
      <c r="AL666" s="72"/>
      <c r="AM666" s="72"/>
      <c r="AN666" s="72"/>
      <c r="AO666" s="72"/>
      <c r="AP666" s="72"/>
      <c r="AQ666" s="72"/>
      <c r="AR666" s="72"/>
      <c r="AS666" s="72"/>
      <c r="AT666" s="72"/>
      <c r="AU666" s="72"/>
      <c r="AV666" s="72"/>
      <c r="AW666" s="72"/>
      <c r="AX666" s="72"/>
      <c r="AY666" s="72"/>
      <c r="AZ666" s="72"/>
      <c r="BA666" s="72"/>
      <c r="BB666" s="72"/>
      <c r="BC666" s="72"/>
      <c r="BD666" s="72"/>
      <c r="BE666" s="72"/>
      <c r="BF666" s="72"/>
      <c r="BG666" s="72"/>
      <c r="BH666" s="72"/>
      <c r="BI666" s="72"/>
      <c r="BJ666" s="72"/>
      <c r="BK666" s="72"/>
      <c r="BL666" s="72"/>
      <c r="BM666" s="72"/>
      <c r="BN666" s="72"/>
      <c r="BO666" s="72"/>
      <c r="BP666" s="72"/>
      <c r="BQ666" s="72"/>
      <c r="BR666" s="72"/>
      <c r="BS666" s="72"/>
      <c r="BT666" s="72"/>
      <c r="BU666" s="72"/>
      <c r="BV666" s="72"/>
      <c r="BW666" s="72"/>
      <c r="BX666" s="72"/>
      <c r="BY666" s="72"/>
      <c r="BZ666" s="72"/>
      <c r="CA666" s="72"/>
      <c r="CB666" s="72"/>
      <c r="CC666" s="72"/>
      <c r="CD666" s="72"/>
      <c r="CE666" s="72"/>
      <c r="CF666" s="72"/>
      <c r="CG666" s="72"/>
      <c r="CH666" s="72"/>
      <c r="CI666" s="72"/>
      <c r="CJ666" s="72"/>
      <c r="CK666" s="72"/>
      <c r="CL666" s="72"/>
      <c r="CM666" s="72"/>
      <c r="CN666" s="72"/>
      <c r="CO666" s="72"/>
      <c r="CP666" s="72"/>
    </row>
    <row r="667" spans="1:177" s="35" customFormat="1">
      <c r="A667" s="254"/>
      <c r="B667" s="140" t="s">
        <v>39</v>
      </c>
      <c r="C667" s="141"/>
      <c r="D667" s="142">
        <v>0.2</v>
      </c>
      <c r="E667" s="84">
        <v>0.2</v>
      </c>
      <c r="F667" s="137"/>
      <c r="G667" s="84"/>
      <c r="H667" s="142"/>
      <c r="I667" s="137"/>
      <c r="J667" s="13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  <c r="AA667" s="72"/>
      <c r="AB667" s="72"/>
      <c r="AC667" s="72"/>
      <c r="AD667" s="72"/>
      <c r="AE667" s="72"/>
      <c r="AF667" s="72"/>
      <c r="AG667" s="72"/>
      <c r="AH667" s="72"/>
      <c r="AI667" s="72"/>
      <c r="AJ667" s="72"/>
      <c r="AK667" s="72"/>
      <c r="AL667" s="72"/>
      <c r="AM667" s="72"/>
      <c r="AN667" s="72"/>
      <c r="AO667" s="72"/>
      <c r="AP667" s="72"/>
      <c r="AQ667" s="72"/>
      <c r="AR667" s="72"/>
      <c r="AS667" s="72"/>
      <c r="AT667" s="72"/>
      <c r="AU667" s="72"/>
      <c r="AV667" s="72"/>
      <c r="AW667" s="72"/>
      <c r="AX667" s="72"/>
      <c r="AY667" s="72"/>
      <c r="AZ667" s="72"/>
      <c r="BA667" s="72"/>
      <c r="BB667" s="72"/>
      <c r="BC667" s="72"/>
      <c r="BD667" s="72"/>
      <c r="BE667" s="72"/>
      <c r="BF667" s="72"/>
      <c r="BG667" s="72"/>
      <c r="BH667" s="72"/>
      <c r="BI667" s="72"/>
      <c r="BJ667" s="72"/>
      <c r="BK667" s="72"/>
      <c r="BL667" s="72"/>
      <c r="BM667" s="72"/>
      <c r="BN667" s="72"/>
      <c r="BO667" s="72"/>
      <c r="BP667" s="72"/>
      <c r="BQ667" s="72"/>
      <c r="BR667" s="72"/>
      <c r="BS667" s="72"/>
      <c r="BT667" s="72"/>
      <c r="BU667" s="72"/>
      <c r="BV667" s="72"/>
      <c r="BW667" s="72"/>
      <c r="BX667" s="72"/>
      <c r="BY667" s="72"/>
      <c r="BZ667" s="72"/>
      <c r="CA667" s="72"/>
      <c r="CB667" s="72"/>
      <c r="CC667" s="72"/>
      <c r="CD667" s="72"/>
      <c r="CE667" s="72"/>
      <c r="CF667" s="72"/>
      <c r="CG667" s="72"/>
      <c r="CH667" s="72"/>
      <c r="CI667" s="72"/>
      <c r="CJ667" s="72"/>
      <c r="CK667" s="72"/>
      <c r="CL667" s="72"/>
      <c r="CM667" s="72"/>
      <c r="CN667" s="72"/>
      <c r="CO667" s="72"/>
      <c r="CP667" s="72"/>
    </row>
    <row r="668" spans="1:177" s="35" customFormat="1">
      <c r="A668" s="254"/>
      <c r="B668" s="140" t="s">
        <v>52</v>
      </c>
      <c r="C668" s="141"/>
      <c r="D668" s="142">
        <v>4</v>
      </c>
      <c r="E668" s="84">
        <v>4</v>
      </c>
      <c r="F668" s="137"/>
      <c r="G668" s="84"/>
      <c r="H668" s="142"/>
      <c r="I668" s="137"/>
      <c r="J668" s="13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  <c r="AA668" s="72"/>
      <c r="AB668" s="72"/>
      <c r="AC668" s="72"/>
      <c r="AD668" s="72"/>
      <c r="AE668" s="72"/>
      <c r="AF668" s="72"/>
      <c r="AG668" s="72"/>
      <c r="AH668" s="72"/>
      <c r="AI668" s="72"/>
      <c r="AJ668" s="72"/>
      <c r="AK668" s="72"/>
      <c r="AL668" s="72"/>
      <c r="AM668" s="72"/>
      <c r="AN668" s="72"/>
      <c r="AO668" s="72"/>
      <c r="AP668" s="72"/>
      <c r="AQ668" s="72"/>
      <c r="AR668" s="72"/>
      <c r="AS668" s="72"/>
      <c r="AT668" s="72"/>
      <c r="AU668" s="72"/>
      <c r="AV668" s="72"/>
      <c r="AW668" s="72"/>
      <c r="AX668" s="72"/>
      <c r="AY668" s="72"/>
      <c r="AZ668" s="72"/>
      <c r="BA668" s="72"/>
      <c r="BB668" s="72"/>
      <c r="BC668" s="72"/>
      <c r="BD668" s="72"/>
      <c r="BE668" s="72"/>
      <c r="BF668" s="72"/>
      <c r="BG668" s="72"/>
      <c r="BH668" s="72"/>
      <c r="BI668" s="72"/>
      <c r="BJ668" s="72"/>
      <c r="BK668" s="72"/>
      <c r="BL668" s="72"/>
      <c r="BM668" s="72"/>
      <c r="BN668" s="72"/>
      <c r="BO668" s="72"/>
      <c r="BP668" s="72"/>
      <c r="BQ668" s="72"/>
      <c r="BR668" s="72"/>
      <c r="BS668" s="72"/>
      <c r="BT668" s="72"/>
      <c r="BU668" s="72"/>
      <c r="BV668" s="72"/>
      <c r="BW668" s="72"/>
      <c r="BX668" s="72"/>
      <c r="BY668" s="72"/>
      <c r="BZ668" s="72"/>
      <c r="CA668" s="72"/>
      <c r="CB668" s="72"/>
      <c r="CC668" s="72"/>
      <c r="CD668" s="72"/>
      <c r="CE668" s="72"/>
      <c r="CF668" s="72"/>
      <c r="CG668" s="72"/>
      <c r="CH668" s="72"/>
      <c r="CI668" s="72"/>
      <c r="CJ668" s="72"/>
      <c r="CK668" s="72"/>
      <c r="CL668" s="72"/>
      <c r="CM668" s="72"/>
      <c r="CN668" s="72"/>
      <c r="CO668" s="72"/>
      <c r="CP668" s="72"/>
    </row>
    <row r="669" spans="1:177" s="35" customFormat="1">
      <c r="A669" s="254"/>
      <c r="B669" s="140" t="s">
        <v>53</v>
      </c>
      <c r="C669" s="141"/>
      <c r="D669" s="142">
        <v>0.16</v>
      </c>
      <c r="E669" s="84">
        <v>0.16</v>
      </c>
      <c r="F669" s="137"/>
      <c r="G669" s="84"/>
      <c r="H669" s="142"/>
      <c r="I669" s="137"/>
      <c r="J669" s="13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  <c r="AA669" s="72"/>
      <c r="AB669" s="72"/>
      <c r="AC669" s="72"/>
      <c r="AD669" s="72"/>
      <c r="AE669" s="72"/>
      <c r="AF669" s="72"/>
      <c r="AG669" s="72"/>
      <c r="AH669" s="72"/>
      <c r="AI669" s="72"/>
      <c r="AJ669" s="72"/>
      <c r="AK669" s="72"/>
      <c r="AL669" s="72"/>
      <c r="AM669" s="72"/>
      <c r="AN669" s="72"/>
      <c r="AO669" s="72"/>
      <c r="AP669" s="72"/>
      <c r="AQ669" s="72"/>
      <c r="AR669" s="72"/>
      <c r="AS669" s="72"/>
      <c r="AT669" s="72"/>
      <c r="AU669" s="72"/>
      <c r="AV669" s="72"/>
      <c r="AW669" s="72"/>
      <c r="AX669" s="72"/>
      <c r="AY669" s="72"/>
      <c r="AZ669" s="72"/>
      <c r="BA669" s="72"/>
      <c r="BB669" s="72"/>
      <c r="BC669" s="72"/>
      <c r="BD669" s="72"/>
      <c r="BE669" s="72"/>
      <c r="BF669" s="72"/>
      <c r="BG669" s="72"/>
      <c r="BH669" s="72"/>
      <c r="BI669" s="72"/>
      <c r="BJ669" s="72"/>
      <c r="BK669" s="72"/>
      <c r="BL669" s="72"/>
      <c r="BM669" s="72"/>
      <c r="BN669" s="72"/>
      <c r="BO669" s="72"/>
      <c r="BP669" s="72"/>
      <c r="BQ669" s="72"/>
      <c r="BR669" s="72"/>
      <c r="BS669" s="72"/>
      <c r="BT669" s="72"/>
      <c r="BU669" s="72"/>
      <c r="BV669" s="72"/>
      <c r="BW669" s="72"/>
      <c r="BX669" s="72"/>
      <c r="BY669" s="72"/>
      <c r="BZ669" s="72"/>
      <c r="CA669" s="72"/>
      <c r="CB669" s="72"/>
      <c r="CC669" s="72"/>
      <c r="CD669" s="72"/>
      <c r="CE669" s="72"/>
      <c r="CF669" s="72"/>
      <c r="CG669" s="72"/>
      <c r="CH669" s="72"/>
      <c r="CI669" s="72"/>
      <c r="CJ669" s="72"/>
      <c r="CK669" s="72"/>
      <c r="CL669" s="72"/>
      <c r="CM669" s="72"/>
      <c r="CN669" s="72"/>
      <c r="CO669" s="72"/>
      <c r="CP669" s="72"/>
    </row>
    <row r="670" spans="1:177" s="35" customFormat="1">
      <c r="A670" s="254"/>
      <c r="B670" s="140" t="s">
        <v>180</v>
      </c>
      <c r="C670" s="141"/>
      <c r="D670" s="142"/>
      <c r="E670" s="84">
        <v>29</v>
      </c>
      <c r="F670" s="137"/>
      <c r="G670" s="84"/>
      <c r="H670" s="142"/>
      <c r="I670" s="137"/>
      <c r="J670" s="13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  <c r="AA670" s="72"/>
      <c r="AB670" s="72"/>
      <c r="AC670" s="72"/>
      <c r="AD670" s="72"/>
      <c r="AE670" s="72"/>
      <c r="AF670" s="72"/>
      <c r="AG670" s="72"/>
      <c r="AH670" s="72"/>
      <c r="AI670" s="72"/>
      <c r="AJ670" s="72"/>
      <c r="AK670" s="72"/>
      <c r="AL670" s="72"/>
      <c r="AM670" s="72"/>
      <c r="AN670" s="72"/>
      <c r="AO670" s="72"/>
      <c r="AP670" s="72"/>
      <c r="AQ670" s="72"/>
      <c r="AR670" s="72"/>
      <c r="AS670" s="72"/>
      <c r="AT670" s="72"/>
      <c r="AU670" s="72"/>
      <c r="AV670" s="72"/>
      <c r="AW670" s="72"/>
      <c r="AX670" s="72"/>
      <c r="AY670" s="72"/>
      <c r="AZ670" s="72"/>
      <c r="BA670" s="72"/>
      <c r="BB670" s="72"/>
      <c r="BC670" s="72"/>
      <c r="BD670" s="72"/>
      <c r="BE670" s="72"/>
      <c r="BF670" s="72"/>
      <c r="BG670" s="72"/>
      <c r="BH670" s="72"/>
      <c r="BI670" s="72"/>
      <c r="BJ670" s="72"/>
      <c r="BK670" s="72"/>
      <c r="BL670" s="72"/>
      <c r="BM670" s="72"/>
      <c r="BN670" s="72"/>
      <c r="BO670" s="72"/>
      <c r="BP670" s="72"/>
      <c r="BQ670" s="72"/>
      <c r="BR670" s="72"/>
      <c r="BS670" s="72"/>
      <c r="BT670" s="72"/>
      <c r="BU670" s="72"/>
      <c r="BV670" s="72"/>
      <c r="BW670" s="72"/>
      <c r="BX670" s="72"/>
      <c r="BY670" s="72"/>
      <c r="BZ670" s="72"/>
      <c r="CA670" s="72"/>
      <c r="CB670" s="72"/>
      <c r="CC670" s="72"/>
      <c r="CD670" s="72"/>
      <c r="CE670" s="72"/>
      <c r="CF670" s="72"/>
      <c r="CG670" s="72"/>
      <c r="CH670" s="72"/>
      <c r="CI670" s="72"/>
      <c r="CJ670" s="72"/>
      <c r="CK670" s="72"/>
      <c r="CL670" s="72"/>
      <c r="CM670" s="72"/>
      <c r="CN670" s="72"/>
      <c r="CO670" s="72"/>
      <c r="CP670" s="72"/>
    </row>
    <row r="671" spans="1:177" s="35" customFormat="1">
      <c r="A671" s="294"/>
      <c r="B671" s="140" t="s">
        <v>34</v>
      </c>
      <c r="C671" s="141"/>
      <c r="D671" s="142">
        <v>0.1</v>
      </c>
      <c r="E671" s="139">
        <v>0.1</v>
      </c>
      <c r="F671" s="137"/>
      <c r="G671" s="84"/>
      <c r="H671" s="142"/>
      <c r="I671" s="142"/>
      <c r="J671" s="13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  <c r="AA671" s="72"/>
      <c r="AB671" s="72"/>
      <c r="AC671" s="72"/>
      <c r="AD671" s="72"/>
      <c r="AE671" s="72"/>
      <c r="AF671" s="72"/>
      <c r="AG671" s="72"/>
      <c r="AH671" s="72"/>
      <c r="AI671" s="72"/>
      <c r="AJ671" s="72"/>
      <c r="AK671" s="72"/>
      <c r="AL671" s="72"/>
      <c r="AM671" s="72"/>
      <c r="AN671" s="72"/>
      <c r="AO671" s="72"/>
      <c r="AP671" s="72"/>
      <c r="AQ671" s="72"/>
      <c r="AR671" s="72"/>
      <c r="AS671" s="72"/>
      <c r="AT671" s="72"/>
      <c r="AU671" s="72"/>
      <c r="AV671" s="72"/>
      <c r="AW671" s="72"/>
      <c r="AX671" s="72"/>
      <c r="AY671" s="72"/>
      <c r="AZ671" s="72"/>
      <c r="BA671" s="72"/>
      <c r="BB671" s="72"/>
      <c r="BC671" s="72"/>
      <c r="BD671" s="72"/>
      <c r="BE671" s="72"/>
      <c r="BF671" s="72"/>
      <c r="BG671" s="72"/>
      <c r="BH671" s="72"/>
      <c r="BI671" s="72"/>
      <c r="BJ671" s="72"/>
      <c r="BK671" s="72"/>
      <c r="BL671" s="72"/>
      <c r="BM671" s="72"/>
      <c r="BN671" s="72"/>
      <c r="BO671" s="72"/>
      <c r="BP671" s="72"/>
      <c r="BQ671" s="72"/>
      <c r="BR671" s="72"/>
      <c r="BS671" s="72"/>
      <c r="BT671" s="72"/>
      <c r="BU671" s="72"/>
      <c r="BV671" s="72"/>
      <c r="BW671" s="72"/>
      <c r="BX671" s="72"/>
      <c r="BY671" s="72"/>
      <c r="BZ671" s="72"/>
      <c r="CA671" s="72"/>
      <c r="CB671" s="72"/>
      <c r="CC671" s="72"/>
      <c r="CD671" s="72"/>
      <c r="CE671" s="72"/>
      <c r="CF671" s="72"/>
      <c r="CG671" s="72"/>
      <c r="CH671" s="72"/>
      <c r="CI671" s="72"/>
      <c r="CJ671" s="72"/>
      <c r="CK671" s="72"/>
      <c r="CL671" s="72"/>
      <c r="CM671" s="72"/>
      <c r="CN671" s="72"/>
      <c r="CO671" s="72"/>
      <c r="CP671" s="72"/>
    </row>
    <row r="672" spans="1:177" s="35" customFormat="1">
      <c r="A672" s="294"/>
      <c r="B672" s="140" t="s">
        <v>201</v>
      </c>
      <c r="C672" s="141"/>
      <c r="D672" s="84">
        <v>16</v>
      </c>
      <c r="E672" s="139">
        <v>16</v>
      </c>
      <c r="F672" s="84"/>
      <c r="G672" s="84"/>
      <c r="H672" s="84"/>
      <c r="I672" s="142"/>
      <c r="J672" s="13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  <c r="AA672" s="72"/>
      <c r="AB672" s="72"/>
      <c r="AC672" s="72"/>
      <c r="AD672" s="72"/>
      <c r="AE672" s="72"/>
      <c r="AF672" s="72"/>
      <c r="AG672" s="72"/>
      <c r="AH672" s="72"/>
      <c r="AI672" s="72"/>
      <c r="AJ672" s="72"/>
      <c r="AK672" s="72"/>
      <c r="AL672" s="72"/>
      <c r="AM672" s="72"/>
      <c r="AN672" s="72"/>
      <c r="AO672" s="72"/>
      <c r="AP672" s="72"/>
      <c r="AQ672" s="72"/>
      <c r="AR672" s="72"/>
      <c r="AS672" s="72"/>
      <c r="AT672" s="72"/>
      <c r="AU672" s="72"/>
      <c r="AV672" s="72"/>
      <c r="AW672" s="72"/>
      <c r="AX672" s="72"/>
      <c r="AY672" s="72"/>
      <c r="AZ672" s="72"/>
      <c r="BA672" s="72"/>
      <c r="BB672" s="72"/>
      <c r="BC672" s="72"/>
      <c r="BD672" s="72"/>
      <c r="BE672" s="72"/>
      <c r="BF672" s="72"/>
      <c r="BG672" s="72"/>
      <c r="BH672" s="72"/>
      <c r="BI672" s="72"/>
      <c r="BJ672" s="72"/>
      <c r="BK672" s="72"/>
      <c r="BL672" s="72"/>
      <c r="BM672" s="72"/>
      <c r="BN672" s="72"/>
      <c r="BO672" s="72"/>
      <c r="BP672" s="72"/>
      <c r="BQ672" s="72"/>
      <c r="BR672" s="72"/>
      <c r="BS672" s="72"/>
      <c r="BT672" s="72"/>
      <c r="BU672" s="72"/>
      <c r="BV672" s="72"/>
      <c r="BW672" s="72"/>
      <c r="BX672" s="72"/>
      <c r="BY672" s="72"/>
      <c r="BZ672" s="72"/>
      <c r="CA672" s="72"/>
      <c r="CB672" s="72"/>
      <c r="CC672" s="72"/>
      <c r="CD672" s="72"/>
      <c r="CE672" s="72"/>
      <c r="CF672" s="72"/>
      <c r="CG672" s="72"/>
      <c r="CH672" s="72"/>
      <c r="CI672" s="72"/>
      <c r="CJ672" s="72"/>
      <c r="CK672" s="72"/>
      <c r="CL672" s="72"/>
      <c r="CM672" s="72"/>
      <c r="CN672" s="72"/>
      <c r="CO672" s="72"/>
      <c r="CP672" s="72"/>
    </row>
    <row r="673" spans="1:113">
      <c r="A673" s="254" t="s">
        <v>82</v>
      </c>
      <c r="C673" s="91">
        <v>100</v>
      </c>
      <c r="D673" s="196"/>
      <c r="E673" s="91"/>
      <c r="F673" s="146">
        <v>3</v>
      </c>
      <c r="G673" s="146">
        <v>2.5</v>
      </c>
      <c r="H673" s="146">
        <v>4.5</v>
      </c>
      <c r="I673" s="146">
        <v>54.3</v>
      </c>
      <c r="J673" s="224" t="s">
        <v>158</v>
      </c>
    </row>
    <row r="674" spans="1:113">
      <c r="A674" s="254"/>
      <c r="B674" s="81" t="s">
        <v>83</v>
      </c>
      <c r="C674" s="91"/>
      <c r="D674" s="196">
        <v>103.5</v>
      </c>
      <c r="E674" s="91">
        <v>100</v>
      </c>
      <c r="F674" s="146"/>
      <c r="G674" s="120"/>
      <c r="H674" s="146"/>
      <c r="I674" s="120"/>
      <c r="J674" s="224"/>
    </row>
    <row r="675" spans="1:113" s="35" customFormat="1" ht="15.75" thickBot="1">
      <c r="A675" s="264" t="s">
        <v>200</v>
      </c>
      <c r="B675" s="89"/>
      <c r="C675" s="90" t="s">
        <v>162</v>
      </c>
      <c r="D675" s="89"/>
      <c r="E675" s="89"/>
      <c r="F675" s="90">
        <v>8.8000000000000007</v>
      </c>
      <c r="G675" s="90">
        <v>11.33</v>
      </c>
      <c r="H675" s="90">
        <v>9.1</v>
      </c>
      <c r="I675" s="90">
        <v>173</v>
      </c>
      <c r="J675" s="92" t="s">
        <v>383</v>
      </c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  <c r="AA675" s="72"/>
      <c r="AB675" s="72"/>
      <c r="AC675" s="72"/>
      <c r="AD675" s="72"/>
      <c r="AE675" s="72"/>
      <c r="AF675" s="72"/>
      <c r="AG675" s="72"/>
      <c r="AH675" s="72"/>
      <c r="AI675" s="72"/>
      <c r="AJ675" s="72"/>
      <c r="AK675" s="72"/>
      <c r="AL675" s="72"/>
      <c r="AM675" s="72"/>
      <c r="AN675" s="72"/>
      <c r="AO675" s="72"/>
      <c r="AP675" s="72"/>
      <c r="AQ675" s="72"/>
      <c r="AR675" s="72"/>
      <c r="AS675" s="72"/>
      <c r="AT675" s="72"/>
      <c r="AU675" s="72"/>
      <c r="AV675" s="72"/>
      <c r="AW675" s="72"/>
      <c r="AX675" s="72"/>
      <c r="AY675" s="72"/>
      <c r="AZ675" s="72"/>
      <c r="BA675" s="72"/>
      <c r="BB675" s="72"/>
      <c r="BC675" s="72"/>
      <c r="BD675" s="72"/>
      <c r="BE675" s="72"/>
      <c r="BF675" s="72"/>
      <c r="BG675" s="72"/>
      <c r="BH675" s="72"/>
      <c r="BI675" s="72"/>
      <c r="BJ675" s="72"/>
      <c r="BK675" s="72"/>
      <c r="BL675" s="72"/>
      <c r="BM675" s="72"/>
      <c r="BN675" s="72"/>
      <c r="BO675" s="72"/>
      <c r="BP675" s="72"/>
      <c r="BQ675" s="72"/>
      <c r="BR675" s="72"/>
      <c r="BS675" s="72"/>
      <c r="BT675" s="72"/>
      <c r="BU675" s="72"/>
      <c r="BV675" s="72"/>
      <c r="BW675" s="72"/>
      <c r="BX675" s="72"/>
      <c r="BY675" s="72"/>
      <c r="BZ675" s="72"/>
      <c r="CA675" s="72"/>
      <c r="CB675" s="72"/>
      <c r="CC675" s="72"/>
      <c r="CD675" s="72"/>
      <c r="CE675" s="72"/>
      <c r="CF675" s="72"/>
      <c r="CG675" s="72"/>
      <c r="CH675" s="72"/>
      <c r="CI675" s="72"/>
      <c r="CJ675" s="72"/>
      <c r="CK675" s="72"/>
      <c r="CL675" s="72"/>
      <c r="CM675" s="72"/>
      <c r="CN675" s="72"/>
      <c r="CO675" s="72"/>
      <c r="CP675" s="72"/>
    </row>
    <row r="676" spans="1:113" s="35" customFormat="1">
      <c r="A676" s="264"/>
      <c r="B676" s="89" t="s">
        <v>202</v>
      </c>
      <c r="C676" s="89"/>
      <c r="D676" s="89">
        <v>48.46</v>
      </c>
      <c r="E676" s="89">
        <v>31.5</v>
      </c>
      <c r="F676" s="95"/>
      <c r="G676" s="96"/>
      <c r="H676" s="97"/>
      <c r="I676" s="98"/>
      <c r="J676" s="99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  <c r="AA676" s="72"/>
      <c r="AB676" s="72"/>
      <c r="AC676" s="72"/>
      <c r="AD676" s="72"/>
      <c r="AE676" s="72"/>
      <c r="AF676" s="72"/>
      <c r="AG676" s="72"/>
      <c r="AH676" s="72"/>
      <c r="AI676" s="72"/>
      <c r="AJ676" s="72"/>
      <c r="AK676" s="72"/>
      <c r="AL676" s="72"/>
      <c r="AM676" s="72"/>
      <c r="AN676" s="72"/>
      <c r="AO676" s="72"/>
      <c r="AP676" s="72"/>
      <c r="AQ676" s="72"/>
      <c r="AR676" s="72"/>
      <c r="AS676" s="72"/>
      <c r="AT676" s="72"/>
      <c r="AU676" s="72"/>
      <c r="AV676" s="72"/>
      <c r="AW676" s="72"/>
      <c r="AX676" s="72"/>
      <c r="AY676" s="72"/>
      <c r="AZ676" s="72"/>
      <c r="BA676" s="72"/>
      <c r="BB676" s="72"/>
      <c r="BC676" s="72"/>
      <c r="BD676" s="72"/>
      <c r="BE676" s="72"/>
      <c r="BF676" s="72"/>
      <c r="BG676" s="72"/>
      <c r="BH676" s="72"/>
      <c r="BI676" s="72"/>
      <c r="BJ676" s="72"/>
      <c r="BK676" s="72"/>
      <c r="BL676" s="72"/>
      <c r="BM676" s="72"/>
      <c r="BN676" s="72"/>
      <c r="BO676" s="72"/>
      <c r="BP676" s="72"/>
      <c r="BQ676" s="72"/>
      <c r="BR676" s="72"/>
      <c r="BS676" s="72"/>
      <c r="BT676" s="72"/>
      <c r="BU676" s="72"/>
      <c r="BV676" s="72"/>
      <c r="BW676" s="72"/>
      <c r="BX676" s="72"/>
      <c r="BY676" s="72"/>
      <c r="BZ676" s="72"/>
      <c r="CA676" s="72"/>
      <c r="CB676" s="72"/>
      <c r="CC676" s="72"/>
      <c r="CD676" s="72"/>
      <c r="CE676" s="72"/>
      <c r="CF676" s="72"/>
      <c r="CG676" s="72"/>
      <c r="CH676" s="72"/>
      <c r="CI676" s="72"/>
      <c r="CJ676" s="72"/>
      <c r="CK676" s="72"/>
      <c r="CL676" s="72"/>
      <c r="CM676" s="72"/>
      <c r="CN676" s="72"/>
      <c r="CO676" s="72"/>
      <c r="CP676" s="72"/>
    </row>
    <row r="677" spans="1:113">
      <c r="A677" s="264"/>
      <c r="B677" s="89" t="s">
        <v>111</v>
      </c>
      <c r="C677" s="89"/>
      <c r="D677" s="89"/>
      <c r="E677" s="89">
        <v>20</v>
      </c>
      <c r="F677" s="100"/>
      <c r="G677" s="171"/>
      <c r="H677" s="90"/>
      <c r="I677" s="113"/>
      <c r="J677" s="92"/>
    </row>
    <row r="678" spans="1:113">
      <c r="A678" s="264"/>
      <c r="B678" s="89" t="s">
        <v>42</v>
      </c>
      <c r="C678" s="89"/>
      <c r="D678" s="89">
        <v>30.5</v>
      </c>
      <c r="E678" s="89">
        <v>24.4</v>
      </c>
      <c r="F678" s="100"/>
      <c r="G678" s="171"/>
      <c r="H678" s="90"/>
      <c r="I678" s="113"/>
      <c r="J678" s="92"/>
    </row>
    <row r="679" spans="1:113" s="58" customFormat="1" ht="17.25" customHeight="1">
      <c r="A679" s="264"/>
      <c r="B679" s="89" t="s">
        <v>207</v>
      </c>
      <c r="C679" s="89"/>
      <c r="D679" s="89">
        <v>44.29</v>
      </c>
      <c r="E679" s="89">
        <v>33.299999999999997</v>
      </c>
      <c r="F679" s="100"/>
      <c r="G679" s="171"/>
      <c r="H679" s="90"/>
      <c r="I679" s="113"/>
      <c r="J679" s="92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  <c r="AA679" s="76"/>
      <c r="AB679" s="76"/>
      <c r="AC679" s="76"/>
      <c r="AD679" s="76"/>
      <c r="AE679" s="76"/>
      <c r="AF679" s="76"/>
      <c r="AG679" s="76"/>
      <c r="AH679" s="76"/>
      <c r="AI679" s="76"/>
      <c r="AJ679" s="76"/>
      <c r="AK679" s="76"/>
      <c r="AL679" s="76"/>
      <c r="AM679" s="76"/>
      <c r="AN679" s="76"/>
      <c r="AO679" s="76"/>
      <c r="AP679" s="76"/>
      <c r="AQ679" s="76"/>
      <c r="AR679" s="76"/>
      <c r="AS679" s="76"/>
      <c r="AT679" s="76"/>
      <c r="AU679" s="76"/>
      <c r="AV679" s="76"/>
      <c r="AW679" s="76"/>
      <c r="AX679" s="76"/>
      <c r="AY679" s="76"/>
      <c r="AZ679" s="76"/>
      <c r="BA679" s="76"/>
      <c r="BB679" s="76"/>
      <c r="BC679" s="76"/>
      <c r="BD679" s="76"/>
      <c r="BE679" s="76"/>
      <c r="BF679" s="76"/>
      <c r="BG679" s="76"/>
      <c r="BH679" s="76"/>
      <c r="BI679" s="76"/>
      <c r="BJ679" s="76"/>
      <c r="BK679" s="76"/>
      <c r="BL679" s="76"/>
      <c r="BM679" s="76"/>
      <c r="BN679" s="76"/>
      <c r="BO679" s="76"/>
      <c r="BP679" s="76"/>
      <c r="BQ679" s="76"/>
      <c r="BR679" s="76"/>
      <c r="BS679" s="76"/>
      <c r="BT679" s="76"/>
      <c r="BU679" s="76"/>
      <c r="BV679" s="76"/>
      <c r="BW679" s="76"/>
      <c r="BX679" s="76"/>
      <c r="BY679" s="76"/>
      <c r="BZ679" s="76"/>
      <c r="CA679" s="76"/>
      <c r="CB679" s="76"/>
      <c r="CC679" s="76"/>
      <c r="CD679" s="76"/>
      <c r="CE679" s="76"/>
      <c r="CF679" s="76"/>
      <c r="CG679" s="76"/>
      <c r="CH679" s="76"/>
      <c r="CI679" s="76"/>
      <c r="CJ679" s="76"/>
      <c r="CK679" s="76"/>
      <c r="CL679" s="76"/>
      <c r="CM679" s="76"/>
      <c r="CN679" s="76"/>
      <c r="CO679" s="76"/>
      <c r="CP679" s="76"/>
      <c r="CQ679" s="34"/>
      <c r="CR679" s="34"/>
      <c r="CS679" s="34"/>
      <c r="CT679" s="34"/>
      <c r="CU679" s="34"/>
      <c r="CV679" s="34"/>
      <c r="CW679" s="34"/>
      <c r="CX679" s="34"/>
      <c r="CY679" s="34"/>
      <c r="CZ679" s="34"/>
      <c r="DA679" s="34"/>
      <c r="DB679" s="34"/>
      <c r="DC679" s="34"/>
      <c r="DD679" s="34"/>
      <c r="DE679" s="34"/>
      <c r="DF679" s="34"/>
      <c r="DG679" s="34"/>
      <c r="DH679" s="34"/>
      <c r="DI679" s="34"/>
    </row>
    <row r="680" spans="1:113" s="58" customFormat="1">
      <c r="A680" s="264"/>
      <c r="B680" s="89" t="s">
        <v>110</v>
      </c>
      <c r="C680" s="89"/>
      <c r="D680" s="89">
        <v>14.3</v>
      </c>
      <c r="E680" s="89">
        <v>12</v>
      </c>
      <c r="F680" s="100"/>
      <c r="G680" s="101"/>
      <c r="H680" s="90"/>
      <c r="I680" s="102"/>
      <c r="J680" s="92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  <c r="AA680" s="76"/>
      <c r="AB680" s="76"/>
      <c r="AC680" s="76"/>
      <c r="AD680" s="76"/>
      <c r="AE680" s="76"/>
      <c r="AF680" s="76"/>
      <c r="AG680" s="76"/>
      <c r="AH680" s="76"/>
      <c r="AI680" s="76"/>
      <c r="AJ680" s="76"/>
      <c r="AK680" s="76"/>
      <c r="AL680" s="76"/>
      <c r="AM680" s="76"/>
      <c r="AN680" s="76"/>
      <c r="AO680" s="76"/>
      <c r="AP680" s="76"/>
      <c r="AQ680" s="76"/>
      <c r="AR680" s="76"/>
      <c r="AS680" s="76"/>
      <c r="AT680" s="76"/>
      <c r="AU680" s="76"/>
      <c r="AV680" s="76"/>
      <c r="AW680" s="76"/>
      <c r="AX680" s="76"/>
      <c r="AY680" s="76"/>
      <c r="AZ680" s="76"/>
      <c r="BA680" s="76"/>
      <c r="BB680" s="76"/>
      <c r="BC680" s="76"/>
      <c r="BD680" s="76"/>
      <c r="BE680" s="76"/>
      <c r="BF680" s="76"/>
      <c r="BG680" s="76"/>
      <c r="BH680" s="76"/>
      <c r="BI680" s="76"/>
      <c r="BJ680" s="76"/>
      <c r="BK680" s="76"/>
      <c r="BL680" s="76"/>
      <c r="BM680" s="76"/>
      <c r="BN680" s="76"/>
      <c r="BO680" s="76"/>
      <c r="BP680" s="76"/>
      <c r="BQ680" s="76"/>
      <c r="BR680" s="76"/>
      <c r="BS680" s="76"/>
      <c r="BT680" s="76"/>
      <c r="BU680" s="76"/>
      <c r="BV680" s="76"/>
      <c r="BW680" s="76"/>
      <c r="BX680" s="76"/>
      <c r="BY680" s="76"/>
      <c r="BZ680" s="76"/>
      <c r="CA680" s="76"/>
      <c r="CB680" s="76"/>
      <c r="CC680" s="76"/>
      <c r="CD680" s="76"/>
      <c r="CE680" s="76"/>
      <c r="CF680" s="76"/>
      <c r="CG680" s="76"/>
      <c r="CH680" s="76"/>
      <c r="CI680" s="76"/>
      <c r="CJ680" s="76"/>
      <c r="CK680" s="76"/>
      <c r="CL680" s="76"/>
      <c r="CM680" s="76"/>
      <c r="CN680" s="76"/>
      <c r="CO680" s="76"/>
      <c r="CP680" s="76"/>
      <c r="CQ680" s="34"/>
      <c r="CR680" s="34"/>
      <c r="CS680" s="34"/>
      <c r="CT680" s="34"/>
      <c r="CU680" s="34"/>
      <c r="CV680" s="34"/>
      <c r="CW680" s="34"/>
      <c r="CX680" s="34"/>
      <c r="CY680" s="34"/>
      <c r="CZ680" s="34"/>
      <c r="DA680" s="34"/>
      <c r="DB680" s="34"/>
      <c r="DC680" s="34"/>
      <c r="DD680" s="34"/>
      <c r="DE680" s="34"/>
      <c r="DF680" s="34"/>
      <c r="DG680" s="34"/>
      <c r="DH680" s="34"/>
      <c r="DI680" s="34"/>
    </row>
    <row r="681" spans="1:113" s="58" customFormat="1">
      <c r="A681" s="264"/>
      <c r="B681" s="89" t="s">
        <v>187</v>
      </c>
      <c r="C681" s="89"/>
      <c r="D681" s="89">
        <v>26.6</v>
      </c>
      <c r="E681" s="89">
        <v>20</v>
      </c>
      <c r="F681" s="100"/>
      <c r="G681" s="101"/>
      <c r="H681" s="90"/>
      <c r="I681" s="102"/>
      <c r="J681" s="92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  <c r="AA681" s="76"/>
      <c r="AB681" s="76"/>
      <c r="AC681" s="76"/>
      <c r="AD681" s="76"/>
      <c r="AE681" s="76"/>
      <c r="AF681" s="76"/>
      <c r="AG681" s="76"/>
      <c r="AH681" s="76"/>
      <c r="AI681" s="76"/>
      <c r="AJ681" s="76"/>
      <c r="AK681" s="76"/>
      <c r="AL681" s="76"/>
      <c r="AM681" s="76"/>
      <c r="AN681" s="76"/>
      <c r="AO681" s="76"/>
      <c r="AP681" s="76"/>
      <c r="AQ681" s="76"/>
      <c r="AR681" s="76"/>
      <c r="AS681" s="76"/>
      <c r="AT681" s="76"/>
      <c r="AU681" s="76"/>
      <c r="AV681" s="76"/>
      <c r="AW681" s="76"/>
      <c r="AX681" s="76"/>
      <c r="AY681" s="76"/>
      <c r="AZ681" s="76"/>
      <c r="BA681" s="76"/>
      <c r="BB681" s="76"/>
      <c r="BC681" s="76"/>
      <c r="BD681" s="76"/>
      <c r="BE681" s="76"/>
      <c r="BF681" s="76"/>
      <c r="BG681" s="76"/>
      <c r="BH681" s="76"/>
      <c r="BI681" s="76"/>
      <c r="BJ681" s="76"/>
      <c r="BK681" s="76"/>
      <c r="BL681" s="76"/>
      <c r="BM681" s="76"/>
      <c r="BN681" s="76"/>
      <c r="BO681" s="76"/>
      <c r="BP681" s="76"/>
      <c r="BQ681" s="76"/>
      <c r="BR681" s="76"/>
      <c r="BS681" s="76"/>
      <c r="BT681" s="76"/>
      <c r="BU681" s="76"/>
      <c r="BV681" s="76"/>
      <c r="BW681" s="76"/>
      <c r="BX681" s="76"/>
      <c r="BY681" s="76"/>
      <c r="BZ681" s="76"/>
      <c r="CA681" s="76"/>
      <c r="CB681" s="76"/>
      <c r="CC681" s="76"/>
      <c r="CD681" s="76"/>
      <c r="CE681" s="76"/>
      <c r="CF681" s="76"/>
      <c r="CG681" s="76"/>
      <c r="CH681" s="76"/>
      <c r="CI681" s="76"/>
      <c r="CJ681" s="76"/>
      <c r="CK681" s="76"/>
      <c r="CL681" s="76"/>
      <c r="CM681" s="76"/>
      <c r="CN681" s="76"/>
      <c r="CO681" s="76"/>
      <c r="CP681" s="76"/>
      <c r="CQ681" s="34"/>
      <c r="CR681" s="34"/>
      <c r="CS681" s="34"/>
      <c r="CT681" s="34"/>
      <c r="CU681" s="34"/>
      <c r="CV681" s="34"/>
      <c r="CW681" s="34"/>
      <c r="CX681" s="34"/>
      <c r="CY681" s="34"/>
      <c r="CZ681" s="34"/>
      <c r="DA681" s="34"/>
      <c r="DB681" s="34"/>
      <c r="DC681" s="34"/>
      <c r="DD681" s="34"/>
      <c r="DE681" s="34"/>
      <c r="DF681" s="34"/>
      <c r="DG681" s="34"/>
      <c r="DH681" s="34"/>
      <c r="DI681" s="34"/>
    </row>
    <row r="682" spans="1:113" s="58" customFormat="1">
      <c r="A682" s="264"/>
      <c r="B682" s="89" t="s">
        <v>39</v>
      </c>
      <c r="C682" s="89"/>
      <c r="D682" s="89">
        <v>1</v>
      </c>
      <c r="E682" s="89">
        <v>1</v>
      </c>
      <c r="F682" s="100"/>
      <c r="G682" s="101"/>
      <c r="H682" s="90"/>
      <c r="I682" s="102"/>
      <c r="J682" s="92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  <c r="AA682" s="76"/>
      <c r="AB682" s="76"/>
      <c r="AC682" s="76"/>
      <c r="AD682" s="76"/>
      <c r="AE682" s="76"/>
      <c r="AF682" s="76"/>
      <c r="AG682" s="76"/>
      <c r="AH682" s="76"/>
      <c r="AI682" s="76"/>
      <c r="AJ682" s="76"/>
      <c r="AK682" s="76"/>
      <c r="AL682" s="76"/>
      <c r="AM682" s="76"/>
      <c r="AN682" s="76"/>
      <c r="AO682" s="76"/>
      <c r="AP682" s="76"/>
      <c r="AQ682" s="76"/>
      <c r="AR682" s="76"/>
      <c r="AS682" s="76"/>
      <c r="AT682" s="76"/>
      <c r="AU682" s="76"/>
      <c r="AV682" s="76"/>
      <c r="AW682" s="76"/>
      <c r="AX682" s="76"/>
      <c r="AY682" s="76"/>
      <c r="AZ682" s="76"/>
      <c r="BA682" s="76"/>
      <c r="BB682" s="76"/>
      <c r="BC682" s="76"/>
      <c r="BD682" s="76"/>
      <c r="BE682" s="76"/>
      <c r="BF682" s="76"/>
      <c r="BG682" s="76"/>
      <c r="BH682" s="76"/>
      <c r="BI682" s="76"/>
      <c r="BJ682" s="76"/>
      <c r="BK682" s="76"/>
      <c r="BL682" s="76"/>
      <c r="BM682" s="76"/>
      <c r="BN682" s="76"/>
      <c r="BO682" s="76"/>
      <c r="BP682" s="76"/>
      <c r="BQ682" s="76"/>
      <c r="BR682" s="76"/>
      <c r="BS682" s="76"/>
      <c r="BT682" s="76"/>
      <c r="BU682" s="76"/>
      <c r="BV682" s="76"/>
      <c r="BW682" s="76"/>
      <c r="BX682" s="76"/>
      <c r="BY682" s="76"/>
      <c r="BZ682" s="76"/>
      <c r="CA682" s="76"/>
      <c r="CB682" s="76"/>
      <c r="CC682" s="76"/>
      <c r="CD682" s="76"/>
      <c r="CE682" s="76"/>
      <c r="CF682" s="76"/>
      <c r="CG682" s="76"/>
      <c r="CH682" s="76"/>
      <c r="CI682" s="76"/>
      <c r="CJ682" s="76"/>
      <c r="CK682" s="76"/>
      <c r="CL682" s="76"/>
      <c r="CM682" s="76"/>
      <c r="CN682" s="76"/>
      <c r="CO682" s="76"/>
      <c r="CP682" s="76"/>
      <c r="CQ682" s="34"/>
      <c r="CR682" s="34"/>
      <c r="CS682" s="34"/>
      <c r="CT682" s="34"/>
      <c r="CU682" s="34"/>
      <c r="CV682" s="34"/>
      <c r="CW682" s="34"/>
      <c r="CX682" s="34"/>
      <c r="CY682" s="34"/>
      <c r="CZ682" s="34"/>
      <c r="DA682" s="34"/>
      <c r="DB682" s="34"/>
      <c r="DC682" s="34"/>
      <c r="DD682" s="34"/>
      <c r="DE682" s="34"/>
      <c r="DF682" s="34"/>
      <c r="DG682" s="34"/>
      <c r="DH682" s="34"/>
      <c r="DI682" s="34"/>
    </row>
    <row r="683" spans="1:113" s="58" customFormat="1">
      <c r="A683" s="264"/>
      <c r="B683" s="89" t="s">
        <v>381</v>
      </c>
      <c r="C683" s="89"/>
      <c r="D683" s="89">
        <v>1.7</v>
      </c>
      <c r="E683" s="89">
        <v>1.7</v>
      </c>
      <c r="F683" s="100"/>
      <c r="G683" s="101"/>
      <c r="H683" s="90"/>
      <c r="I683" s="102"/>
      <c r="J683" s="92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  <c r="AA683" s="76"/>
      <c r="AB683" s="76"/>
      <c r="AC683" s="76"/>
      <c r="AD683" s="76"/>
      <c r="AE683" s="76"/>
      <c r="AF683" s="76"/>
      <c r="AG683" s="76"/>
      <c r="AH683" s="76"/>
      <c r="AI683" s="76"/>
      <c r="AJ683" s="76"/>
      <c r="AK683" s="76"/>
      <c r="AL683" s="76"/>
      <c r="AM683" s="76"/>
      <c r="AN683" s="76"/>
      <c r="AO683" s="76"/>
      <c r="AP683" s="76"/>
      <c r="AQ683" s="76"/>
      <c r="AR683" s="76"/>
      <c r="AS683" s="76"/>
      <c r="AT683" s="76"/>
      <c r="AU683" s="76"/>
      <c r="AV683" s="76"/>
      <c r="AW683" s="76"/>
      <c r="AX683" s="76"/>
      <c r="AY683" s="76"/>
      <c r="AZ683" s="76"/>
      <c r="BA683" s="76"/>
      <c r="BB683" s="76"/>
      <c r="BC683" s="76"/>
      <c r="BD683" s="76"/>
      <c r="BE683" s="76"/>
      <c r="BF683" s="76"/>
      <c r="BG683" s="76"/>
      <c r="BH683" s="76"/>
      <c r="BI683" s="76"/>
      <c r="BJ683" s="76"/>
      <c r="BK683" s="76"/>
      <c r="BL683" s="76"/>
      <c r="BM683" s="76"/>
      <c r="BN683" s="76"/>
      <c r="BO683" s="76"/>
      <c r="BP683" s="76"/>
      <c r="BQ683" s="76"/>
      <c r="BR683" s="76"/>
      <c r="BS683" s="76"/>
      <c r="BT683" s="76"/>
      <c r="BU683" s="76"/>
      <c r="BV683" s="76"/>
      <c r="BW683" s="76"/>
      <c r="BX683" s="76"/>
      <c r="BY683" s="76"/>
      <c r="BZ683" s="76"/>
      <c r="CA683" s="76"/>
      <c r="CB683" s="76"/>
      <c r="CC683" s="76"/>
      <c r="CD683" s="76"/>
      <c r="CE683" s="76"/>
      <c r="CF683" s="76"/>
      <c r="CG683" s="76"/>
      <c r="CH683" s="76"/>
      <c r="CI683" s="76"/>
      <c r="CJ683" s="76"/>
      <c r="CK683" s="76"/>
      <c r="CL683" s="76"/>
      <c r="CM683" s="76"/>
      <c r="CN683" s="76"/>
      <c r="CO683" s="76"/>
      <c r="CP683" s="76"/>
      <c r="CQ683" s="34"/>
      <c r="CR683" s="34"/>
      <c r="CS683" s="34"/>
      <c r="CT683" s="34"/>
      <c r="CU683" s="34"/>
      <c r="CV683" s="34"/>
      <c r="CW683" s="34"/>
      <c r="CX683" s="34"/>
      <c r="CY683" s="34"/>
      <c r="CZ683" s="34"/>
      <c r="DA683" s="34"/>
      <c r="DB683" s="34"/>
      <c r="DC683" s="34"/>
      <c r="DD683" s="34"/>
      <c r="DE683" s="34"/>
      <c r="DF683" s="34"/>
      <c r="DG683" s="34"/>
      <c r="DH683" s="34"/>
      <c r="DI683" s="34"/>
    </row>
    <row r="684" spans="1:113" s="58" customFormat="1">
      <c r="A684" s="264"/>
      <c r="B684" s="89" t="s">
        <v>382</v>
      </c>
      <c r="C684" s="89"/>
      <c r="D684" s="89"/>
      <c r="E684" s="89"/>
      <c r="F684" s="100"/>
      <c r="G684" s="101"/>
      <c r="H684" s="90"/>
      <c r="I684" s="102"/>
      <c r="J684" s="92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  <c r="AA684" s="76"/>
      <c r="AB684" s="76"/>
      <c r="AC684" s="76"/>
      <c r="AD684" s="76"/>
      <c r="AE684" s="76"/>
      <c r="AF684" s="76"/>
      <c r="AG684" s="76"/>
      <c r="AH684" s="76"/>
      <c r="AI684" s="76"/>
      <c r="AJ684" s="76"/>
      <c r="AK684" s="76"/>
      <c r="AL684" s="76"/>
      <c r="AM684" s="76"/>
      <c r="AN684" s="76"/>
      <c r="AO684" s="76"/>
      <c r="AP684" s="76"/>
      <c r="AQ684" s="76"/>
      <c r="AR684" s="76"/>
      <c r="AS684" s="76"/>
      <c r="AT684" s="76"/>
      <c r="AU684" s="76"/>
      <c r="AV684" s="76"/>
      <c r="AW684" s="76"/>
      <c r="AX684" s="76"/>
      <c r="AY684" s="76"/>
      <c r="AZ684" s="76"/>
      <c r="BA684" s="76"/>
      <c r="BB684" s="76"/>
      <c r="BC684" s="76"/>
      <c r="BD684" s="76"/>
      <c r="BE684" s="76"/>
      <c r="BF684" s="76"/>
      <c r="BG684" s="76"/>
      <c r="BH684" s="76"/>
      <c r="BI684" s="76"/>
      <c r="BJ684" s="76"/>
      <c r="BK684" s="76"/>
      <c r="BL684" s="76"/>
      <c r="BM684" s="76"/>
      <c r="BN684" s="76"/>
      <c r="BO684" s="76"/>
      <c r="BP684" s="76"/>
      <c r="BQ684" s="76"/>
      <c r="BR684" s="76"/>
      <c r="BS684" s="76"/>
      <c r="BT684" s="76"/>
      <c r="BU684" s="76"/>
      <c r="BV684" s="76"/>
      <c r="BW684" s="76"/>
      <c r="BX684" s="76"/>
      <c r="BY684" s="76"/>
      <c r="BZ684" s="76"/>
      <c r="CA684" s="76"/>
      <c r="CB684" s="76"/>
      <c r="CC684" s="76"/>
      <c r="CD684" s="76"/>
      <c r="CE684" s="76"/>
      <c r="CF684" s="76"/>
      <c r="CG684" s="76"/>
      <c r="CH684" s="76"/>
      <c r="CI684" s="76"/>
      <c r="CJ684" s="76"/>
      <c r="CK684" s="76"/>
      <c r="CL684" s="76"/>
      <c r="CM684" s="76"/>
      <c r="CN684" s="76"/>
      <c r="CO684" s="76"/>
      <c r="CP684" s="76"/>
      <c r="CQ684" s="34"/>
      <c r="CR684" s="34"/>
      <c r="CS684" s="34"/>
      <c r="CT684" s="34"/>
      <c r="CU684" s="34"/>
      <c r="CV684" s="34"/>
      <c r="CW684" s="34"/>
      <c r="CX684" s="34"/>
      <c r="CY684" s="34"/>
      <c r="CZ684" s="34"/>
      <c r="DA684" s="34"/>
      <c r="DB684" s="34"/>
      <c r="DC684" s="34"/>
      <c r="DD684" s="34"/>
      <c r="DE684" s="34"/>
      <c r="DF684" s="34"/>
      <c r="DG684" s="34"/>
      <c r="DH684" s="34"/>
      <c r="DI684" s="34"/>
    </row>
    <row r="685" spans="1:113" s="58" customFormat="1">
      <c r="A685" s="264"/>
      <c r="B685" s="89" t="s">
        <v>248</v>
      </c>
      <c r="C685" s="89"/>
      <c r="D685" s="89">
        <v>2</v>
      </c>
      <c r="E685" s="89">
        <v>2</v>
      </c>
      <c r="F685" s="100"/>
      <c r="G685" s="101"/>
      <c r="H685" s="90"/>
      <c r="I685" s="102"/>
      <c r="J685" s="92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  <c r="AA685" s="76"/>
      <c r="AB685" s="76"/>
      <c r="AC685" s="76"/>
      <c r="AD685" s="76"/>
      <c r="AE685" s="76"/>
      <c r="AF685" s="76"/>
      <c r="AG685" s="76"/>
      <c r="AH685" s="76"/>
      <c r="AI685" s="76"/>
      <c r="AJ685" s="76"/>
      <c r="AK685" s="76"/>
      <c r="AL685" s="76"/>
      <c r="AM685" s="76"/>
      <c r="AN685" s="76"/>
      <c r="AO685" s="76"/>
      <c r="AP685" s="76"/>
      <c r="AQ685" s="76"/>
      <c r="AR685" s="76"/>
      <c r="AS685" s="76"/>
      <c r="AT685" s="76"/>
      <c r="AU685" s="76"/>
      <c r="AV685" s="76"/>
      <c r="AW685" s="76"/>
      <c r="AX685" s="76"/>
      <c r="AY685" s="76"/>
      <c r="AZ685" s="76"/>
      <c r="BA685" s="76"/>
      <c r="BB685" s="76"/>
      <c r="BC685" s="76"/>
      <c r="BD685" s="76"/>
      <c r="BE685" s="76"/>
      <c r="BF685" s="76"/>
      <c r="BG685" s="76"/>
      <c r="BH685" s="76"/>
      <c r="BI685" s="76"/>
      <c r="BJ685" s="76"/>
      <c r="BK685" s="76"/>
      <c r="BL685" s="76"/>
      <c r="BM685" s="76"/>
      <c r="BN685" s="76"/>
      <c r="BO685" s="76"/>
      <c r="BP685" s="76"/>
      <c r="BQ685" s="76"/>
      <c r="BR685" s="76"/>
      <c r="BS685" s="76"/>
      <c r="BT685" s="76"/>
      <c r="BU685" s="76"/>
      <c r="BV685" s="76"/>
      <c r="BW685" s="76"/>
      <c r="BX685" s="76"/>
      <c r="BY685" s="76"/>
      <c r="BZ685" s="76"/>
      <c r="CA685" s="76"/>
      <c r="CB685" s="76"/>
      <c r="CC685" s="76"/>
      <c r="CD685" s="76"/>
      <c r="CE685" s="76"/>
      <c r="CF685" s="76"/>
      <c r="CG685" s="76"/>
      <c r="CH685" s="76"/>
      <c r="CI685" s="76"/>
      <c r="CJ685" s="76"/>
      <c r="CK685" s="76"/>
      <c r="CL685" s="76"/>
      <c r="CM685" s="76"/>
      <c r="CN685" s="76"/>
      <c r="CO685" s="76"/>
      <c r="CP685" s="76"/>
      <c r="CQ685" s="34"/>
      <c r="CR685" s="34"/>
      <c r="CS685" s="34"/>
      <c r="CT685" s="34"/>
      <c r="CU685" s="34"/>
      <c r="CV685" s="34"/>
      <c r="CW685" s="34"/>
      <c r="CX685" s="34"/>
      <c r="CY685" s="34"/>
      <c r="CZ685" s="34"/>
      <c r="DA685" s="34"/>
      <c r="DB685" s="34"/>
      <c r="DC685" s="34"/>
      <c r="DD685" s="34"/>
      <c r="DE685" s="34"/>
      <c r="DF685" s="34"/>
      <c r="DG685" s="34"/>
      <c r="DH685" s="34"/>
      <c r="DI685" s="34"/>
    </row>
    <row r="686" spans="1:113" s="58" customFormat="1">
      <c r="A686" s="264"/>
      <c r="B686" s="89" t="s">
        <v>58</v>
      </c>
      <c r="C686" s="89"/>
      <c r="D686" s="89">
        <v>2.4</v>
      </c>
      <c r="E686" s="89">
        <v>2.4</v>
      </c>
      <c r="F686" s="100"/>
      <c r="G686" s="101"/>
      <c r="H686" s="90"/>
      <c r="I686" s="102"/>
      <c r="J686" s="92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  <c r="AA686" s="76"/>
      <c r="AB686" s="76"/>
      <c r="AC686" s="76"/>
      <c r="AD686" s="76"/>
      <c r="AE686" s="76"/>
      <c r="AF686" s="76"/>
      <c r="AG686" s="76"/>
      <c r="AH686" s="76"/>
      <c r="AI686" s="76"/>
      <c r="AJ686" s="76"/>
      <c r="AK686" s="76"/>
      <c r="AL686" s="76"/>
      <c r="AM686" s="76"/>
      <c r="AN686" s="76"/>
      <c r="AO686" s="76"/>
      <c r="AP686" s="76"/>
      <c r="AQ686" s="76"/>
      <c r="AR686" s="76"/>
      <c r="AS686" s="76"/>
      <c r="AT686" s="76"/>
      <c r="AU686" s="76"/>
      <c r="AV686" s="76"/>
      <c r="AW686" s="76"/>
      <c r="AX686" s="76"/>
      <c r="AY686" s="76"/>
      <c r="AZ686" s="76"/>
      <c r="BA686" s="76"/>
      <c r="BB686" s="76"/>
      <c r="BC686" s="76"/>
      <c r="BD686" s="76"/>
      <c r="BE686" s="76"/>
      <c r="BF686" s="76"/>
      <c r="BG686" s="76"/>
      <c r="BH686" s="76"/>
      <c r="BI686" s="76"/>
      <c r="BJ686" s="76"/>
      <c r="BK686" s="76"/>
      <c r="BL686" s="76"/>
      <c r="BM686" s="76"/>
      <c r="BN686" s="76"/>
      <c r="BO686" s="76"/>
      <c r="BP686" s="76"/>
      <c r="BQ686" s="76"/>
      <c r="BR686" s="76"/>
      <c r="BS686" s="76"/>
      <c r="BT686" s="76"/>
      <c r="BU686" s="76"/>
      <c r="BV686" s="76"/>
      <c r="BW686" s="76"/>
      <c r="BX686" s="76"/>
      <c r="BY686" s="76"/>
      <c r="BZ686" s="76"/>
      <c r="CA686" s="76"/>
      <c r="CB686" s="76"/>
      <c r="CC686" s="76"/>
      <c r="CD686" s="76"/>
      <c r="CE686" s="76"/>
      <c r="CF686" s="76"/>
      <c r="CG686" s="76"/>
      <c r="CH686" s="76"/>
      <c r="CI686" s="76"/>
      <c r="CJ686" s="76"/>
      <c r="CK686" s="76"/>
      <c r="CL686" s="76"/>
      <c r="CM686" s="76"/>
      <c r="CN686" s="76"/>
      <c r="CO686" s="76"/>
      <c r="CP686" s="76"/>
      <c r="CQ686" s="34"/>
      <c r="CR686" s="34"/>
      <c r="CS686" s="34"/>
      <c r="CT686" s="34"/>
      <c r="CU686" s="34"/>
      <c r="CV686" s="34"/>
      <c r="CW686" s="34"/>
      <c r="CX686" s="34"/>
      <c r="CY686" s="34"/>
      <c r="CZ686" s="34"/>
      <c r="DA686" s="34"/>
      <c r="DB686" s="34"/>
      <c r="DC686" s="34"/>
      <c r="DD686" s="34"/>
      <c r="DE686" s="34"/>
      <c r="DF686" s="34"/>
      <c r="DG686" s="34"/>
      <c r="DH686" s="34"/>
      <c r="DI686" s="34"/>
    </row>
    <row r="687" spans="1:113" s="58" customFormat="1">
      <c r="A687" s="264"/>
      <c r="B687" s="89" t="s">
        <v>52</v>
      </c>
      <c r="C687" s="89"/>
      <c r="D687" s="89">
        <v>41</v>
      </c>
      <c r="E687" s="89">
        <v>41</v>
      </c>
      <c r="F687" s="100"/>
      <c r="G687" s="101"/>
      <c r="H687" s="90"/>
      <c r="I687" s="102"/>
      <c r="J687" s="92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  <c r="AA687" s="76"/>
      <c r="AB687" s="76"/>
      <c r="AC687" s="76"/>
      <c r="AD687" s="76"/>
      <c r="AE687" s="76"/>
      <c r="AF687" s="76"/>
      <c r="AG687" s="76"/>
      <c r="AH687" s="76"/>
      <c r="AI687" s="76"/>
      <c r="AJ687" s="76"/>
      <c r="AK687" s="76"/>
      <c r="AL687" s="76"/>
      <c r="AM687" s="76"/>
      <c r="AN687" s="76"/>
      <c r="AO687" s="76"/>
      <c r="AP687" s="76"/>
      <c r="AQ687" s="76"/>
      <c r="AR687" s="76"/>
      <c r="AS687" s="76"/>
      <c r="AT687" s="76"/>
      <c r="AU687" s="76"/>
      <c r="AV687" s="76"/>
      <c r="AW687" s="76"/>
      <c r="AX687" s="76"/>
      <c r="AY687" s="76"/>
      <c r="AZ687" s="76"/>
      <c r="BA687" s="76"/>
      <c r="BB687" s="76"/>
      <c r="BC687" s="76"/>
      <c r="BD687" s="76"/>
      <c r="BE687" s="76"/>
      <c r="BF687" s="76"/>
      <c r="BG687" s="76"/>
      <c r="BH687" s="76"/>
      <c r="BI687" s="76"/>
      <c r="BJ687" s="76"/>
      <c r="BK687" s="76"/>
      <c r="BL687" s="76"/>
      <c r="BM687" s="76"/>
      <c r="BN687" s="76"/>
      <c r="BO687" s="76"/>
      <c r="BP687" s="76"/>
      <c r="BQ687" s="76"/>
      <c r="BR687" s="76"/>
      <c r="BS687" s="76"/>
      <c r="BT687" s="76"/>
      <c r="BU687" s="76"/>
      <c r="BV687" s="76"/>
      <c r="BW687" s="76"/>
      <c r="BX687" s="76"/>
      <c r="BY687" s="76"/>
      <c r="BZ687" s="76"/>
      <c r="CA687" s="76"/>
      <c r="CB687" s="76"/>
      <c r="CC687" s="76"/>
      <c r="CD687" s="76"/>
      <c r="CE687" s="76"/>
      <c r="CF687" s="76"/>
      <c r="CG687" s="76"/>
      <c r="CH687" s="76"/>
      <c r="CI687" s="76"/>
      <c r="CJ687" s="76"/>
      <c r="CK687" s="76"/>
      <c r="CL687" s="76"/>
      <c r="CM687" s="76"/>
      <c r="CN687" s="76"/>
      <c r="CO687" s="76"/>
      <c r="CP687" s="76"/>
      <c r="CQ687" s="34"/>
      <c r="CR687" s="34"/>
      <c r="CS687" s="34"/>
      <c r="CT687" s="34"/>
      <c r="CU687" s="34"/>
      <c r="CV687" s="34"/>
      <c r="CW687" s="34"/>
      <c r="CX687" s="34"/>
      <c r="CY687" s="34"/>
      <c r="CZ687" s="34"/>
      <c r="DA687" s="34"/>
      <c r="DB687" s="34"/>
      <c r="DC687" s="34"/>
      <c r="DD687" s="34"/>
      <c r="DE687" s="34"/>
      <c r="DF687" s="34"/>
      <c r="DG687" s="34"/>
      <c r="DH687" s="34"/>
      <c r="DI687" s="34"/>
    </row>
    <row r="688" spans="1:113" s="58" customFormat="1">
      <c r="A688" s="264"/>
      <c r="B688" s="89" t="s">
        <v>50</v>
      </c>
      <c r="C688" s="89"/>
      <c r="D688" s="89">
        <v>0.5</v>
      </c>
      <c r="E688" s="89">
        <v>0.5</v>
      </c>
      <c r="F688" s="100"/>
      <c r="G688" s="101"/>
      <c r="H688" s="90"/>
      <c r="I688" s="102"/>
      <c r="J688" s="92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  <c r="AA688" s="76"/>
      <c r="AB688" s="76"/>
      <c r="AC688" s="76"/>
      <c r="AD688" s="76"/>
      <c r="AE688" s="76"/>
      <c r="AF688" s="76"/>
      <c r="AG688" s="76"/>
      <c r="AH688" s="76"/>
      <c r="AI688" s="76"/>
      <c r="AJ688" s="76"/>
      <c r="AK688" s="76"/>
      <c r="AL688" s="76"/>
      <c r="AM688" s="76"/>
      <c r="AN688" s="76"/>
      <c r="AO688" s="76"/>
      <c r="AP688" s="76"/>
      <c r="AQ688" s="76"/>
      <c r="AR688" s="76"/>
      <c r="AS688" s="76"/>
      <c r="AT688" s="76"/>
      <c r="AU688" s="76"/>
      <c r="AV688" s="76"/>
      <c r="AW688" s="76"/>
      <c r="AX688" s="76"/>
      <c r="AY688" s="76"/>
      <c r="AZ688" s="76"/>
      <c r="BA688" s="76"/>
      <c r="BB688" s="76"/>
      <c r="BC688" s="76"/>
      <c r="BD688" s="76"/>
      <c r="BE688" s="76"/>
      <c r="BF688" s="76"/>
      <c r="BG688" s="76"/>
      <c r="BH688" s="76"/>
      <c r="BI688" s="76"/>
      <c r="BJ688" s="76"/>
      <c r="BK688" s="76"/>
      <c r="BL688" s="76"/>
      <c r="BM688" s="76"/>
      <c r="BN688" s="76"/>
      <c r="BO688" s="76"/>
      <c r="BP688" s="76"/>
      <c r="BQ688" s="76"/>
      <c r="BR688" s="76"/>
      <c r="BS688" s="76"/>
      <c r="BT688" s="76"/>
      <c r="BU688" s="76"/>
      <c r="BV688" s="76"/>
      <c r="BW688" s="76"/>
      <c r="BX688" s="76"/>
      <c r="BY688" s="76"/>
      <c r="BZ688" s="76"/>
      <c r="CA688" s="76"/>
      <c r="CB688" s="76"/>
      <c r="CC688" s="76"/>
      <c r="CD688" s="76"/>
      <c r="CE688" s="76"/>
      <c r="CF688" s="76"/>
      <c r="CG688" s="76"/>
      <c r="CH688" s="76"/>
      <c r="CI688" s="76"/>
      <c r="CJ688" s="76"/>
      <c r="CK688" s="76"/>
      <c r="CL688" s="76"/>
      <c r="CM688" s="76"/>
      <c r="CN688" s="76"/>
      <c r="CO688" s="76"/>
      <c r="CP688" s="76"/>
      <c r="CQ688" s="34"/>
      <c r="CR688" s="34"/>
      <c r="CS688" s="34"/>
      <c r="CT688" s="34"/>
      <c r="CU688" s="34"/>
      <c r="CV688" s="34"/>
      <c r="CW688" s="34"/>
      <c r="CX688" s="34"/>
      <c r="CY688" s="34"/>
      <c r="CZ688" s="34"/>
      <c r="DA688" s="34"/>
      <c r="DB688" s="34"/>
      <c r="DC688" s="34"/>
      <c r="DD688" s="34"/>
      <c r="DE688" s="34"/>
      <c r="DF688" s="34"/>
      <c r="DG688" s="34"/>
      <c r="DH688" s="34"/>
      <c r="DI688" s="34"/>
    </row>
    <row r="689" spans="1:177" s="58" customFormat="1">
      <c r="A689" s="264"/>
      <c r="B689" s="89" t="s">
        <v>110</v>
      </c>
      <c r="C689" s="89"/>
      <c r="D689" s="89">
        <v>1.07</v>
      </c>
      <c r="E689" s="89">
        <v>0.9</v>
      </c>
      <c r="F689" s="100"/>
      <c r="G689" s="101"/>
      <c r="H689" s="90"/>
      <c r="I689" s="102"/>
      <c r="J689" s="92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  <c r="AA689" s="76"/>
      <c r="AB689" s="76"/>
      <c r="AC689" s="76"/>
      <c r="AD689" s="76"/>
      <c r="AE689" s="76"/>
      <c r="AF689" s="76"/>
      <c r="AG689" s="76"/>
      <c r="AH689" s="76"/>
      <c r="AI689" s="76"/>
      <c r="AJ689" s="76"/>
      <c r="AK689" s="76"/>
      <c r="AL689" s="76"/>
      <c r="AM689" s="76"/>
      <c r="AN689" s="76"/>
      <c r="AO689" s="76"/>
      <c r="AP689" s="76"/>
      <c r="AQ689" s="76"/>
      <c r="AR689" s="76"/>
      <c r="AS689" s="76"/>
      <c r="AT689" s="76"/>
      <c r="AU689" s="76"/>
      <c r="AV689" s="76"/>
      <c r="AW689" s="76"/>
      <c r="AX689" s="76"/>
      <c r="AY689" s="76"/>
      <c r="AZ689" s="76"/>
      <c r="BA689" s="76"/>
      <c r="BB689" s="76"/>
      <c r="BC689" s="76"/>
      <c r="BD689" s="76"/>
      <c r="BE689" s="76"/>
      <c r="BF689" s="76"/>
      <c r="BG689" s="76"/>
      <c r="BH689" s="76"/>
      <c r="BI689" s="76"/>
      <c r="BJ689" s="76"/>
      <c r="BK689" s="76"/>
      <c r="BL689" s="76"/>
      <c r="BM689" s="76"/>
      <c r="BN689" s="76"/>
      <c r="BO689" s="76"/>
      <c r="BP689" s="76"/>
      <c r="BQ689" s="76"/>
      <c r="BR689" s="76"/>
      <c r="BS689" s="76"/>
      <c r="BT689" s="76"/>
      <c r="BU689" s="76"/>
      <c r="BV689" s="76"/>
      <c r="BW689" s="76"/>
      <c r="BX689" s="76"/>
      <c r="BY689" s="76"/>
      <c r="BZ689" s="76"/>
      <c r="CA689" s="76"/>
      <c r="CB689" s="76"/>
      <c r="CC689" s="76"/>
      <c r="CD689" s="76"/>
      <c r="CE689" s="76"/>
      <c r="CF689" s="76"/>
      <c r="CG689" s="76"/>
      <c r="CH689" s="76"/>
      <c r="CI689" s="76"/>
      <c r="CJ689" s="76"/>
      <c r="CK689" s="76"/>
      <c r="CL689" s="76"/>
      <c r="CM689" s="76"/>
      <c r="CN689" s="76"/>
      <c r="CO689" s="76"/>
      <c r="CP689" s="76"/>
      <c r="CQ689" s="34"/>
      <c r="CR689" s="34"/>
      <c r="CS689" s="34"/>
      <c r="CT689" s="34"/>
      <c r="CU689" s="34"/>
      <c r="CV689" s="34"/>
      <c r="CW689" s="34"/>
      <c r="CX689" s="34"/>
      <c r="CY689" s="34"/>
      <c r="CZ689" s="34"/>
      <c r="DA689" s="34"/>
      <c r="DB689" s="34"/>
      <c r="DC689" s="34"/>
      <c r="DD689" s="34"/>
      <c r="DE689" s="34"/>
      <c r="DF689" s="34"/>
      <c r="DG689" s="34"/>
      <c r="DH689" s="34"/>
      <c r="DI689" s="34"/>
    </row>
    <row r="690" spans="1:177" s="58" customFormat="1">
      <c r="A690" s="264"/>
      <c r="B690" s="89" t="s">
        <v>187</v>
      </c>
      <c r="C690" s="89"/>
      <c r="D690" s="89">
        <v>3.99</v>
      </c>
      <c r="E690" s="89">
        <v>3</v>
      </c>
      <c r="F690" s="100"/>
      <c r="G690" s="101"/>
      <c r="H690" s="90"/>
      <c r="I690" s="102"/>
      <c r="J690" s="92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  <c r="AA690" s="76"/>
      <c r="AB690" s="76"/>
      <c r="AC690" s="76"/>
      <c r="AD690" s="76"/>
      <c r="AE690" s="76"/>
      <c r="AF690" s="76"/>
      <c r="AG690" s="76"/>
      <c r="AH690" s="76"/>
      <c r="AI690" s="76"/>
      <c r="AJ690" s="76"/>
      <c r="AK690" s="76"/>
      <c r="AL690" s="76"/>
      <c r="AM690" s="76"/>
      <c r="AN690" s="76"/>
      <c r="AO690" s="76"/>
      <c r="AP690" s="76"/>
      <c r="AQ690" s="76"/>
      <c r="AR690" s="76"/>
      <c r="AS690" s="76"/>
      <c r="AT690" s="76"/>
      <c r="AU690" s="76"/>
      <c r="AV690" s="76"/>
      <c r="AW690" s="76"/>
      <c r="AX690" s="76"/>
      <c r="AY690" s="76"/>
      <c r="AZ690" s="76"/>
      <c r="BA690" s="76"/>
      <c r="BB690" s="76"/>
      <c r="BC690" s="76"/>
      <c r="BD690" s="76"/>
      <c r="BE690" s="76"/>
      <c r="BF690" s="76"/>
      <c r="BG690" s="76"/>
      <c r="BH690" s="76"/>
      <c r="BI690" s="76"/>
      <c r="BJ690" s="76"/>
      <c r="BK690" s="76"/>
      <c r="BL690" s="76"/>
      <c r="BM690" s="76"/>
      <c r="BN690" s="76"/>
      <c r="BO690" s="76"/>
      <c r="BP690" s="76"/>
      <c r="BQ690" s="76"/>
      <c r="BR690" s="76"/>
      <c r="BS690" s="76"/>
      <c r="BT690" s="76"/>
      <c r="BU690" s="76"/>
      <c r="BV690" s="76"/>
      <c r="BW690" s="76"/>
      <c r="BX690" s="76"/>
      <c r="BY690" s="76"/>
      <c r="BZ690" s="76"/>
      <c r="CA690" s="76"/>
      <c r="CB690" s="76"/>
      <c r="CC690" s="76"/>
      <c r="CD690" s="76"/>
      <c r="CE690" s="76"/>
      <c r="CF690" s="76"/>
      <c r="CG690" s="76"/>
      <c r="CH690" s="76"/>
      <c r="CI690" s="76"/>
      <c r="CJ690" s="76"/>
      <c r="CK690" s="76"/>
      <c r="CL690" s="76"/>
      <c r="CM690" s="76"/>
      <c r="CN690" s="76"/>
      <c r="CO690" s="76"/>
      <c r="CP690" s="76"/>
      <c r="CQ690" s="34"/>
      <c r="CR690" s="34"/>
      <c r="CS690" s="34"/>
      <c r="CT690" s="34"/>
      <c r="CU690" s="34"/>
      <c r="CV690" s="34"/>
      <c r="CW690" s="34"/>
      <c r="CX690" s="34"/>
      <c r="CY690" s="34"/>
      <c r="CZ690" s="34"/>
      <c r="DA690" s="34"/>
      <c r="DB690" s="34"/>
      <c r="DC690" s="34"/>
      <c r="DD690" s="34"/>
      <c r="DE690" s="34"/>
      <c r="DF690" s="34"/>
      <c r="DG690" s="34"/>
      <c r="DH690" s="34"/>
      <c r="DI690" s="34"/>
    </row>
    <row r="691" spans="1:177" s="58" customFormat="1">
      <c r="A691" s="264"/>
      <c r="B691" s="89" t="s">
        <v>39</v>
      </c>
      <c r="C691" s="89"/>
      <c r="D691" s="89">
        <v>0.8</v>
      </c>
      <c r="E691" s="89">
        <v>0.8</v>
      </c>
      <c r="F691" s="100"/>
      <c r="G691" s="101"/>
      <c r="H691" s="90"/>
      <c r="I691" s="102"/>
      <c r="J691" s="92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  <c r="AA691" s="76"/>
      <c r="AB691" s="76"/>
      <c r="AC691" s="76"/>
      <c r="AD691" s="76"/>
      <c r="AE691" s="76"/>
      <c r="AF691" s="76"/>
      <c r="AG691" s="76"/>
      <c r="AH691" s="76"/>
      <c r="AI691" s="76"/>
      <c r="AJ691" s="76"/>
      <c r="AK691" s="76"/>
      <c r="AL691" s="76"/>
      <c r="AM691" s="76"/>
      <c r="AN691" s="76"/>
      <c r="AO691" s="76"/>
      <c r="AP691" s="76"/>
      <c r="AQ691" s="76"/>
      <c r="AR691" s="76"/>
      <c r="AS691" s="76"/>
      <c r="AT691" s="76"/>
      <c r="AU691" s="76"/>
      <c r="AV691" s="76"/>
      <c r="AW691" s="76"/>
      <c r="AX691" s="76"/>
      <c r="AY691" s="76"/>
      <c r="AZ691" s="76"/>
      <c r="BA691" s="76"/>
      <c r="BB691" s="76"/>
      <c r="BC691" s="76"/>
      <c r="BD691" s="76"/>
      <c r="BE691" s="76"/>
      <c r="BF691" s="76"/>
      <c r="BG691" s="76"/>
      <c r="BH691" s="76"/>
      <c r="BI691" s="76"/>
      <c r="BJ691" s="76"/>
      <c r="BK691" s="76"/>
      <c r="BL691" s="76"/>
      <c r="BM691" s="76"/>
      <c r="BN691" s="76"/>
      <c r="BO691" s="76"/>
      <c r="BP691" s="76"/>
      <c r="BQ691" s="76"/>
      <c r="BR691" s="76"/>
      <c r="BS691" s="76"/>
      <c r="BT691" s="76"/>
      <c r="BU691" s="76"/>
      <c r="BV691" s="76"/>
      <c r="BW691" s="76"/>
      <c r="BX691" s="76"/>
      <c r="BY691" s="76"/>
      <c r="BZ691" s="76"/>
      <c r="CA691" s="76"/>
      <c r="CB691" s="76"/>
      <c r="CC691" s="76"/>
      <c r="CD691" s="76"/>
      <c r="CE691" s="76"/>
      <c r="CF691" s="76"/>
      <c r="CG691" s="76"/>
      <c r="CH691" s="76"/>
      <c r="CI691" s="76"/>
      <c r="CJ691" s="76"/>
      <c r="CK691" s="76"/>
      <c r="CL691" s="76"/>
      <c r="CM691" s="76"/>
      <c r="CN691" s="76"/>
      <c r="CO691" s="76"/>
      <c r="CP691" s="76"/>
      <c r="CQ691" s="34"/>
      <c r="CR691" s="34"/>
      <c r="CS691" s="34"/>
      <c r="CT691" s="34"/>
      <c r="CU691" s="34"/>
      <c r="CV691" s="34"/>
      <c r="CW691" s="34"/>
      <c r="CX691" s="34"/>
      <c r="CY691" s="34"/>
      <c r="CZ691" s="34"/>
      <c r="DA691" s="34"/>
      <c r="DB691" s="34"/>
      <c r="DC691" s="34"/>
      <c r="DD691" s="34"/>
      <c r="DE691" s="34"/>
      <c r="DF691" s="34"/>
      <c r="DG691" s="34"/>
      <c r="DH691" s="34"/>
      <c r="DI691" s="34"/>
    </row>
    <row r="692" spans="1:177" s="26" customFormat="1">
      <c r="A692" s="254" t="s">
        <v>308</v>
      </c>
      <c r="B692" s="81"/>
      <c r="C692" s="82" t="s">
        <v>317</v>
      </c>
      <c r="D692" s="87"/>
      <c r="E692" s="82"/>
      <c r="F692" s="86">
        <v>0.5</v>
      </c>
      <c r="G692" s="82">
        <v>0.25</v>
      </c>
      <c r="H692" s="87">
        <v>5.4</v>
      </c>
      <c r="I692" s="86">
        <v>25.9</v>
      </c>
      <c r="J692" s="224" t="s">
        <v>299</v>
      </c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  <c r="AP692" s="71"/>
      <c r="AQ692" s="71"/>
      <c r="AR692" s="71"/>
      <c r="AS692" s="71"/>
      <c r="AT692" s="71"/>
      <c r="AU692" s="71"/>
      <c r="AV692" s="71"/>
      <c r="AW692" s="71"/>
      <c r="AX692" s="71"/>
      <c r="AY692" s="71"/>
      <c r="AZ692" s="71"/>
      <c r="BA692" s="71"/>
      <c r="BB692" s="71"/>
      <c r="BC692" s="71"/>
      <c r="BD692" s="71"/>
      <c r="BE692" s="71"/>
      <c r="BF692" s="71"/>
      <c r="BG692" s="71"/>
      <c r="BH692" s="71"/>
      <c r="BI692" s="71"/>
      <c r="BJ692" s="71"/>
      <c r="BK692" s="71"/>
      <c r="BL692" s="71"/>
      <c r="BM692" s="71"/>
      <c r="BN692" s="71"/>
      <c r="BO692" s="71"/>
      <c r="BP692" s="71"/>
      <c r="BQ692" s="71"/>
      <c r="BR692" s="71"/>
      <c r="BS692" s="71"/>
      <c r="BT692" s="71"/>
      <c r="BU692" s="71"/>
      <c r="BV692" s="71"/>
      <c r="BW692" s="71"/>
      <c r="BX692" s="71"/>
      <c r="BY692" s="71"/>
      <c r="BZ692" s="71"/>
      <c r="CA692" s="71"/>
      <c r="CB692" s="71"/>
      <c r="CC692" s="71"/>
      <c r="CD692" s="71"/>
      <c r="CE692" s="71"/>
      <c r="CF692" s="71"/>
      <c r="CG692" s="71"/>
      <c r="CH692" s="71"/>
      <c r="CI692" s="71"/>
      <c r="CJ692" s="71"/>
      <c r="CK692" s="71"/>
      <c r="CL692" s="71"/>
      <c r="CM692" s="71"/>
      <c r="CN692" s="71"/>
      <c r="CO692" s="71"/>
      <c r="CP692" s="71"/>
    </row>
    <row r="693" spans="1:177" s="26" customFormat="1">
      <c r="A693" s="254"/>
      <c r="B693" s="81" t="s">
        <v>300</v>
      </c>
      <c r="C693" s="82"/>
      <c r="D693" s="87">
        <v>2.25</v>
      </c>
      <c r="E693" s="82">
        <v>2.25</v>
      </c>
      <c r="F693" s="86"/>
      <c r="G693" s="82"/>
      <c r="H693" s="87"/>
      <c r="I693" s="86"/>
      <c r="J693" s="224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  <c r="AA693" s="71"/>
      <c r="AB693" s="71"/>
      <c r="AC693" s="71"/>
      <c r="AD693" s="71"/>
      <c r="AE693" s="71"/>
      <c r="AF693" s="71"/>
      <c r="AG693" s="71"/>
      <c r="AH693" s="71"/>
      <c r="AI693" s="71"/>
      <c r="AJ693" s="71"/>
      <c r="AK693" s="71"/>
      <c r="AL693" s="71"/>
      <c r="AM693" s="71"/>
      <c r="AN693" s="71"/>
      <c r="AO693" s="71"/>
      <c r="AP693" s="71"/>
      <c r="AQ693" s="71"/>
      <c r="AR693" s="71"/>
      <c r="AS693" s="71"/>
      <c r="AT693" s="71"/>
      <c r="AU693" s="71"/>
      <c r="AV693" s="71"/>
      <c r="AW693" s="71"/>
      <c r="AX693" s="71"/>
      <c r="AY693" s="71"/>
      <c r="AZ693" s="71"/>
      <c r="BA693" s="71"/>
      <c r="BB693" s="71"/>
      <c r="BC693" s="71"/>
      <c r="BD693" s="71"/>
      <c r="BE693" s="71"/>
      <c r="BF693" s="71"/>
      <c r="BG693" s="71"/>
      <c r="BH693" s="71"/>
      <c r="BI693" s="71"/>
      <c r="BJ693" s="71"/>
      <c r="BK693" s="71"/>
      <c r="BL693" s="71"/>
      <c r="BM693" s="71"/>
      <c r="BN693" s="71"/>
      <c r="BO693" s="71"/>
      <c r="BP693" s="71"/>
      <c r="BQ693" s="71"/>
      <c r="BR693" s="71"/>
      <c r="BS693" s="71"/>
      <c r="BT693" s="71"/>
      <c r="BU693" s="71"/>
      <c r="BV693" s="71"/>
      <c r="BW693" s="71"/>
      <c r="BX693" s="71"/>
      <c r="BY693" s="71"/>
      <c r="BZ693" s="71"/>
      <c r="CA693" s="71"/>
      <c r="CB693" s="71"/>
      <c r="CC693" s="71"/>
      <c r="CD693" s="71"/>
      <c r="CE693" s="71"/>
      <c r="CF693" s="71"/>
      <c r="CG693" s="71"/>
      <c r="CH693" s="71"/>
      <c r="CI693" s="71"/>
      <c r="CJ693" s="71"/>
      <c r="CK693" s="71"/>
      <c r="CL693" s="71"/>
      <c r="CM693" s="71"/>
      <c r="CN693" s="71"/>
      <c r="CO693" s="71"/>
      <c r="CP693" s="71"/>
    </row>
    <row r="694" spans="1:177" s="26" customFormat="1">
      <c r="A694" s="254"/>
      <c r="B694" s="81" t="s">
        <v>18</v>
      </c>
      <c r="C694" s="82"/>
      <c r="D694" s="87">
        <v>4</v>
      </c>
      <c r="E694" s="82">
        <v>4</v>
      </c>
      <c r="F694" s="86"/>
      <c r="G694" s="82"/>
      <c r="H694" s="86"/>
      <c r="I694" s="86"/>
      <c r="J694" s="224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  <c r="AC694" s="71"/>
      <c r="AD694" s="71"/>
      <c r="AE694" s="71"/>
      <c r="AF694" s="71"/>
      <c r="AG694" s="71"/>
      <c r="AH694" s="71"/>
      <c r="AI694" s="71"/>
      <c r="AJ694" s="71"/>
      <c r="AK694" s="71"/>
      <c r="AL694" s="71"/>
      <c r="AM694" s="71"/>
      <c r="AN694" s="71"/>
      <c r="AO694" s="71"/>
      <c r="AP694" s="71"/>
      <c r="AQ694" s="71"/>
      <c r="AR694" s="71"/>
      <c r="AS694" s="71"/>
      <c r="AT694" s="71"/>
      <c r="AU694" s="71"/>
      <c r="AV694" s="71"/>
      <c r="AW694" s="71"/>
      <c r="AX694" s="71"/>
      <c r="AY694" s="71"/>
      <c r="AZ694" s="71"/>
      <c r="BA694" s="71"/>
      <c r="BB694" s="71"/>
      <c r="BC694" s="71"/>
      <c r="BD694" s="71"/>
      <c r="BE694" s="71"/>
      <c r="BF694" s="71"/>
      <c r="BG694" s="71"/>
      <c r="BH694" s="71"/>
      <c r="BI694" s="71"/>
      <c r="BJ694" s="71"/>
      <c r="BK694" s="71"/>
      <c r="BL694" s="71"/>
      <c r="BM694" s="71"/>
      <c r="BN694" s="71"/>
      <c r="BO694" s="71"/>
      <c r="BP694" s="71"/>
      <c r="BQ694" s="71"/>
      <c r="BR694" s="71"/>
      <c r="BS694" s="71"/>
      <c r="BT694" s="71"/>
      <c r="BU694" s="71"/>
      <c r="BV694" s="71"/>
      <c r="BW694" s="71"/>
      <c r="BX694" s="71"/>
      <c r="BY694" s="71"/>
      <c r="BZ694" s="71"/>
      <c r="CA694" s="71"/>
      <c r="CB694" s="71"/>
      <c r="CC694" s="71"/>
      <c r="CD694" s="71"/>
      <c r="CE694" s="71"/>
      <c r="CF694" s="71"/>
      <c r="CG694" s="71"/>
      <c r="CH694" s="71"/>
      <c r="CI694" s="71"/>
      <c r="CJ694" s="71"/>
      <c r="CK694" s="71"/>
      <c r="CL694" s="71"/>
      <c r="CM694" s="71"/>
      <c r="CN694" s="71"/>
      <c r="CO694" s="71"/>
      <c r="CP694" s="71"/>
    </row>
    <row r="695" spans="1:177" s="26" customFormat="1">
      <c r="A695" s="254"/>
      <c r="B695" s="81" t="s">
        <v>17</v>
      </c>
      <c r="C695" s="82"/>
      <c r="D695" s="82">
        <v>150</v>
      </c>
      <c r="E695" s="82">
        <v>150</v>
      </c>
      <c r="F695" s="82"/>
      <c r="G695" s="87"/>
      <c r="H695" s="82"/>
      <c r="I695" s="87"/>
      <c r="J695" s="224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1"/>
      <c r="BJ695" s="71"/>
      <c r="BK695" s="71"/>
      <c r="BL695" s="71"/>
      <c r="BM695" s="71"/>
      <c r="BN695" s="71"/>
      <c r="BO695" s="71"/>
      <c r="BP695" s="71"/>
      <c r="BQ695" s="71"/>
      <c r="BR695" s="71"/>
      <c r="BS695" s="71"/>
      <c r="BT695" s="71"/>
      <c r="BU695" s="71"/>
      <c r="BV695" s="71"/>
      <c r="BW695" s="71"/>
      <c r="BX695" s="71"/>
      <c r="BY695" s="71"/>
      <c r="BZ695" s="71"/>
      <c r="CA695" s="71"/>
      <c r="CB695" s="71"/>
      <c r="CC695" s="71"/>
      <c r="CD695" s="71"/>
      <c r="CE695" s="71"/>
      <c r="CF695" s="71"/>
      <c r="CG695" s="71"/>
      <c r="CH695" s="71"/>
      <c r="CI695" s="71"/>
      <c r="CJ695" s="71"/>
      <c r="CK695" s="71"/>
      <c r="CL695" s="71"/>
      <c r="CM695" s="71"/>
      <c r="CN695" s="71"/>
      <c r="CO695" s="71"/>
      <c r="CP695" s="71"/>
    </row>
    <row r="696" spans="1:177" s="35" customFormat="1" ht="15.75" thickBot="1">
      <c r="A696" s="254" t="s">
        <v>38</v>
      </c>
      <c r="B696" s="81"/>
      <c r="C696" s="82">
        <v>20</v>
      </c>
      <c r="D696" s="198">
        <v>20</v>
      </c>
      <c r="E696" s="82">
        <v>20</v>
      </c>
      <c r="F696" s="111">
        <v>1.6</v>
      </c>
      <c r="G696" s="112">
        <v>0.2</v>
      </c>
      <c r="H696" s="195">
        <v>9.8000000000000007</v>
      </c>
      <c r="I696" s="256">
        <v>47</v>
      </c>
      <c r="J696" s="224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  <c r="AA696" s="72"/>
      <c r="AB696" s="72"/>
      <c r="AC696" s="72"/>
      <c r="AD696" s="72"/>
      <c r="AE696" s="72"/>
      <c r="AF696" s="72"/>
      <c r="AG696" s="72"/>
      <c r="AH696" s="72"/>
      <c r="AI696" s="72"/>
      <c r="AJ696" s="72"/>
      <c r="AK696" s="72"/>
      <c r="AL696" s="72"/>
      <c r="AM696" s="72"/>
      <c r="AN696" s="72"/>
      <c r="AO696" s="72"/>
      <c r="AP696" s="72"/>
      <c r="AQ696" s="72"/>
      <c r="AR696" s="72"/>
      <c r="AS696" s="72"/>
      <c r="AT696" s="72"/>
      <c r="AU696" s="72"/>
      <c r="AV696" s="72"/>
      <c r="AW696" s="72"/>
      <c r="AX696" s="72"/>
      <c r="AY696" s="72"/>
      <c r="AZ696" s="72"/>
      <c r="BA696" s="72"/>
      <c r="BB696" s="72"/>
      <c r="BC696" s="72"/>
      <c r="BD696" s="72"/>
      <c r="BE696" s="72"/>
      <c r="BF696" s="72"/>
      <c r="BG696" s="72"/>
      <c r="BH696" s="72"/>
      <c r="BI696" s="72"/>
      <c r="BJ696" s="72"/>
      <c r="BK696" s="72"/>
      <c r="BL696" s="72"/>
      <c r="BM696" s="72"/>
      <c r="BN696" s="72"/>
      <c r="BO696" s="72"/>
      <c r="BP696" s="72"/>
      <c r="BQ696" s="72"/>
      <c r="BR696" s="72"/>
      <c r="BS696" s="72"/>
      <c r="BT696" s="72"/>
      <c r="BU696" s="72"/>
      <c r="BV696" s="72"/>
      <c r="BW696" s="72"/>
      <c r="BX696" s="72"/>
      <c r="BY696" s="72"/>
      <c r="BZ696" s="72"/>
      <c r="CA696" s="72"/>
      <c r="CB696" s="72"/>
      <c r="CC696" s="72"/>
      <c r="CD696" s="72"/>
      <c r="CE696" s="72"/>
      <c r="CF696" s="72"/>
      <c r="CG696" s="72"/>
      <c r="CH696" s="72"/>
      <c r="CI696" s="72"/>
      <c r="CJ696" s="72"/>
      <c r="CK696" s="72"/>
      <c r="CL696" s="72"/>
      <c r="CM696" s="72"/>
      <c r="CN696" s="72"/>
      <c r="CO696" s="72"/>
      <c r="CP696" s="72"/>
      <c r="CQ696" s="27"/>
      <c r="CR696" s="27"/>
      <c r="CS696" s="27"/>
      <c r="CT696" s="27"/>
      <c r="CU696" s="27"/>
      <c r="CV696" s="27"/>
      <c r="CW696" s="27"/>
      <c r="CX696" s="27"/>
      <c r="CY696" s="27"/>
      <c r="CZ696" s="27"/>
      <c r="DA696" s="27"/>
      <c r="DB696" s="27"/>
      <c r="DC696" s="27"/>
      <c r="DD696" s="27"/>
      <c r="DE696" s="27"/>
      <c r="DF696" s="27"/>
      <c r="DG696" s="27"/>
      <c r="DH696" s="27"/>
      <c r="DI696" s="27"/>
      <c r="DJ696" s="27"/>
      <c r="DK696" s="27"/>
      <c r="DL696" s="27"/>
      <c r="DM696" s="27"/>
      <c r="DN696" s="27"/>
      <c r="DO696" s="27"/>
      <c r="DP696" s="27"/>
      <c r="DQ696" s="27"/>
      <c r="DR696" s="27"/>
      <c r="DS696" s="27"/>
      <c r="DT696" s="27"/>
      <c r="DU696" s="27"/>
      <c r="DV696" s="27"/>
      <c r="DW696" s="27"/>
      <c r="DX696" s="27"/>
      <c r="DY696" s="27"/>
      <c r="DZ696" s="27"/>
      <c r="EA696" s="27"/>
      <c r="EB696" s="27"/>
      <c r="EC696" s="27"/>
      <c r="ED696" s="27"/>
      <c r="EE696" s="27"/>
      <c r="EF696" s="27"/>
      <c r="EG696" s="27"/>
      <c r="EH696" s="27"/>
      <c r="EI696" s="27"/>
      <c r="EJ696" s="27"/>
      <c r="EK696" s="27"/>
      <c r="EL696" s="27"/>
      <c r="EM696" s="27"/>
      <c r="EN696" s="27"/>
      <c r="EO696" s="27"/>
      <c r="EP696" s="27"/>
      <c r="EQ696" s="27"/>
      <c r="ER696" s="27"/>
      <c r="ES696" s="27"/>
      <c r="ET696" s="27"/>
      <c r="EU696" s="27"/>
      <c r="EV696" s="27"/>
      <c r="EW696" s="27"/>
      <c r="EX696" s="27"/>
      <c r="EY696" s="27"/>
      <c r="EZ696" s="27"/>
      <c r="FA696" s="27"/>
      <c r="FB696" s="27"/>
      <c r="FC696" s="27"/>
      <c r="FD696" s="27"/>
      <c r="FE696" s="27"/>
      <c r="FF696" s="27"/>
      <c r="FG696" s="27"/>
      <c r="FH696" s="27"/>
      <c r="FI696" s="27"/>
      <c r="FJ696" s="27"/>
      <c r="FK696" s="27"/>
      <c r="FL696" s="27"/>
      <c r="FM696" s="27"/>
      <c r="FN696" s="27"/>
      <c r="FO696" s="27"/>
      <c r="FP696" s="27"/>
      <c r="FQ696" s="27"/>
      <c r="FR696" s="27"/>
      <c r="FS696" s="27"/>
      <c r="FT696" s="27"/>
      <c r="FU696" s="27"/>
    </row>
    <row r="697" spans="1:177" s="35" customFormat="1" ht="15.75" thickBot="1">
      <c r="A697" s="255" t="s">
        <v>26</v>
      </c>
      <c r="B697" s="150"/>
      <c r="C697" s="151">
        <v>434</v>
      </c>
      <c r="D697" s="168"/>
      <c r="E697" s="133"/>
      <c r="F697" s="134">
        <f>SUM(F662:F696)</f>
        <v>14.6</v>
      </c>
      <c r="G697" s="134">
        <f t="shared" ref="G697:I697" si="10">SUM(G662:G696)</f>
        <v>15.879999999999999</v>
      </c>
      <c r="H697" s="134">
        <f t="shared" si="10"/>
        <v>60.8</v>
      </c>
      <c r="I697" s="134">
        <f t="shared" si="10"/>
        <v>440.2</v>
      </c>
      <c r="J697" s="245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  <c r="AA697" s="72"/>
      <c r="AB697" s="72"/>
      <c r="AC697" s="72"/>
      <c r="AD697" s="72"/>
      <c r="AE697" s="72"/>
      <c r="AF697" s="72"/>
      <c r="AG697" s="72"/>
      <c r="AH697" s="72"/>
      <c r="AI697" s="72"/>
      <c r="AJ697" s="72"/>
      <c r="AK697" s="72"/>
      <c r="AL697" s="72"/>
      <c r="AM697" s="72"/>
      <c r="AN697" s="72"/>
      <c r="AO697" s="72"/>
      <c r="AP697" s="72"/>
      <c r="AQ697" s="72"/>
      <c r="AR697" s="72"/>
      <c r="AS697" s="72"/>
      <c r="AT697" s="72"/>
      <c r="AU697" s="72"/>
      <c r="AV697" s="72"/>
      <c r="AW697" s="72"/>
      <c r="AX697" s="72"/>
      <c r="AY697" s="72"/>
      <c r="AZ697" s="72"/>
      <c r="BA697" s="72"/>
      <c r="BB697" s="72"/>
      <c r="BC697" s="72"/>
      <c r="BD697" s="72"/>
      <c r="BE697" s="72"/>
      <c r="BF697" s="72"/>
      <c r="BG697" s="72"/>
      <c r="BH697" s="72"/>
      <c r="BI697" s="72"/>
      <c r="BJ697" s="72"/>
      <c r="BK697" s="72"/>
      <c r="BL697" s="72"/>
      <c r="BM697" s="72"/>
      <c r="BN697" s="72"/>
      <c r="BO697" s="72"/>
      <c r="BP697" s="72"/>
      <c r="BQ697" s="72"/>
      <c r="BR697" s="72"/>
      <c r="BS697" s="72"/>
      <c r="BT697" s="72"/>
      <c r="BU697" s="72"/>
      <c r="BV697" s="72"/>
      <c r="BW697" s="72"/>
      <c r="BX697" s="72"/>
      <c r="BY697" s="72"/>
      <c r="BZ697" s="72"/>
      <c r="CA697" s="72"/>
      <c r="CB697" s="72"/>
      <c r="CC697" s="72"/>
      <c r="CD697" s="72"/>
      <c r="CE697" s="72"/>
      <c r="CF697" s="72"/>
      <c r="CG697" s="72"/>
      <c r="CH697" s="72"/>
      <c r="CI697" s="72"/>
      <c r="CJ697" s="72"/>
      <c r="CK697" s="72"/>
      <c r="CL697" s="72"/>
      <c r="CM697" s="72"/>
      <c r="CN697" s="72"/>
      <c r="CO697" s="72"/>
      <c r="CP697" s="72"/>
      <c r="CQ697" s="27"/>
      <c r="CR697" s="27"/>
      <c r="CS697" s="27"/>
      <c r="CT697" s="27"/>
      <c r="CU697" s="27"/>
      <c r="CV697" s="27"/>
      <c r="CW697" s="27"/>
      <c r="CX697" s="27"/>
      <c r="CY697" s="27"/>
      <c r="CZ697" s="27"/>
      <c r="DA697" s="27"/>
      <c r="DB697" s="27"/>
      <c r="DC697" s="27"/>
      <c r="DD697" s="27"/>
      <c r="DE697" s="27"/>
      <c r="DF697" s="27"/>
      <c r="DG697" s="27"/>
      <c r="DH697" s="27"/>
      <c r="DI697" s="27"/>
      <c r="DJ697" s="27"/>
      <c r="DK697" s="27"/>
      <c r="DL697" s="27"/>
      <c r="DM697" s="27"/>
      <c r="DN697" s="27"/>
      <c r="DO697" s="27"/>
      <c r="DP697" s="27"/>
      <c r="DQ697" s="27"/>
      <c r="DR697" s="27"/>
      <c r="DS697" s="27"/>
      <c r="DT697" s="27"/>
      <c r="DU697" s="27"/>
      <c r="DV697" s="27"/>
      <c r="DW697" s="27"/>
      <c r="DX697" s="27"/>
      <c r="DY697" s="27"/>
      <c r="DZ697" s="27"/>
      <c r="EA697" s="27"/>
      <c r="EB697" s="27"/>
      <c r="EC697" s="27"/>
      <c r="ED697" s="27"/>
      <c r="EE697" s="27"/>
      <c r="EF697" s="27"/>
      <c r="EG697" s="27"/>
      <c r="EH697" s="27"/>
      <c r="EI697" s="27"/>
      <c r="EJ697" s="27"/>
      <c r="EK697" s="27"/>
      <c r="EL697" s="27"/>
      <c r="EM697" s="27"/>
      <c r="EN697" s="27"/>
      <c r="EO697" s="27"/>
      <c r="EP697" s="27"/>
      <c r="EQ697" s="27"/>
      <c r="ER697" s="27"/>
      <c r="ES697" s="27"/>
      <c r="ET697" s="27"/>
      <c r="EU697" s="27"/>
      <c r="EV697" s="27"/>
      <c r="EW697" s="27"/>
      <c r="EX697" s="27"/>
      <c r="EY697" s="27"/>
      <c r="EZ697" s="27"/>
      <c r="FA697" s="27"/>
      <c r="FB697" s="27"/>
      <c r="FC697" s="27"/>
      <c r="FD697" s="27"/>
      <c r="FE697" s="27"/>
      <c r="FF697" s="27"/>
      <c r="FG697" s="27"/>
      <c r="FH697" s="27"/>
      <c r="FI697" s="27"/>
      <c r="FJ697" s="27"/>
      <c r="FK697" s="27"/>
      <c r="FL697" s="27"/>
      <c r="FM697" s="27"/>
      <c r="FN697" s="27"/>
      <c r="FO697" s="27"/>
      <c r="FP697" s="27"/>
      <c r="FQ697" s="27"/>
      <c r="FR697" s="27"/>
      <c r="FS697" s="27"/>
      <c r="FT697" s="27"/>
      <c r="FU697" s="27"/>
    </row>
    <row r="698" spans="1:177" s="35" customFormat="1" ht="15.75" thickBot="1">
      <c r="A698" s="261" t="s">
        <v>60</v>
      </c>
      <c r="B698" s="164"/>
      <c r="C698" s="165">
        <f>C626+C629+C660+C697</f>
        <v>1391</v>
      </c>
      <c r="D698" s="184"/>
      <c r="E698" s="166"/>
      <c r="F698" s="166">
        <f>F630+F660+F697</f>
        <v>39.92</v>
      </c>
      <c r="G698" s="166">
        <f>G630+G660+G697</f>
        <v>43.364999999999995</v>
      </c>
      <c r="H698" s="166">
        <f>H630+H660+H697</f>
        <v>176.86799999999999</v>
      </c>
      <c r="I698" s="166">
        <f>I630+I660+I697</f>
        <v>1253.3</v>
      </c>
      <c r="J698" s="25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  <c r="AA698" s="72"/>
      <c r="AB698" s="72"/>
      <c r="AC698" s="72"/>
      <c r="AD698" s="72"/>
      <c r="AE698" s="72"/>
      <c r="AF698" s="72"/>
      <c r="AG698" s="72"/>
      <c r="AH698" s="72"/>
      <c r="AI698" s="72"/>
      <c r="AJ698" s="72"/>
      <c r="AK698" s="72"/>
      <c r="AL698" s="72"/>
      <c r="AM698" s="72"/>
      <c r="AN698" s="72"/>
      <c r="AO698" s="72"/>
      <c r="AP698" s="72"/>
      <c r="AQ698" s="72"/>
      <c r="AR698" s="72"/>
      <c r="AS698" s="72"/>
      <c r="AT698" s="72"/>
      <c r="AU698" s="72"/>
      <c r="AV698" s="72"/>
      <c r="AW698" s="72"/>
      <c r="AX698" s="72"/>
      <c r="AY698" s="72"/>
      <c r="AZ698" s="72"/>
      <c r="BA698" s="72"/>
      <c r="BB698" s="72"/>
      <c r="BC698" s="72"/>
      <c r="BD698" s="72"/>
      <c r="BE698" s="72"/>
      <c r="BF698" s="72"/>
      <c r="BG698" s="72"/>
      <c r="BH698" s="72"/>
      <c r="BI698" s="72"/>
      <c r="BJ698" s="72"/>
      <c r="BK698" s="72"/>
      <c r="BL698" s="72"/>
      <c r="BM698" s="72"/>
      <c r="BN698" s="72"/>
      <c r="BO698" s="72"/>
      <c r="BP698" s="72"/>
      <c r="BQ698" s="72"/>
      <c r="BR698" s="72"/>
      <c r="BS698" s="72"/>
      <c r="BT698" s="72"/>
      <c r="BU698" s="72"/>
      <c r="BV698" s="72"/>
      <c r="BW698" s="72"/>
      <c r="BX698" s="72"/>
      <c r="BY698" s="72"/>
      <c r="BZ698" s="72"/>
      <c r="CA698" s="72"/>
      <c r="CB698" s="72"/>
      <c r="CC698" s="72"/>
      <c r="CD698" s="72"/>
      <c r="CE698" s="72"/>
      <c r="CF698" s="72"/>
      <c r="CG698" s="72"/>
      <c r="CH698" s="72"/>
      <c r="CI698" s="72"/>
      <c r="CJ698" s="72"/>
      <c r="CK698" s="72"/>
      <c r="CL698" s="72"/>
      <c r="CM698" s="72"/>
      <c r="CN698" s="72"/>
      <c r="CO698" s="72"/>
      <c r="CP698" s="72"/>
      <c r="CQ698" s="27"/>
      <c r="CR698" s="27"/>
      <c r="CS698" s="27"/>
      <c r="CT698" s="27"/>
      <c r="CU698" s="27"/>
      <c r="CV698" s="27"/>
      <c r="CW698" s="27"/>
      <c r="CX698" s="27"/>
      <c r="CY698" s="27"/>
      <c r="CZ698" s="27"/>
      <c r="DA698" s="27"/>
      <c r="DB698" s="27"/>
      <c r="DC698" s="27"/>
      <c r="DD698" s="27"/>
      <c r="DE698" s="27"/>
      <c r="DF698" s="27"/>
      <c r="DG698" s="27"/>
      <c r="DH698" s="27"/>
      <c r="DI698" s="27"/>
      <c r="DJ698" s="27"/>
      <c r="DK698" s="27"/>
      <c r="DL698" s="27"/>
      <c r="DM698" s="27"/>
      <c r="DN698" s="27"/>
      <c r="DO698" s="27"/>
      <c r="DP698" s="27"/>
      <c r="DQ698" s="27"/>
      <c r="DR698" s="27"/>
      <c r="DS698" s="27"/>
      <c r="DT698" s="27"/>
      <c r="DU698" s="27"/>
      <c r="DV698" s="27"/>
      <c r="DW698" s="27"/>
      <c r="DX698" s="27"/>
      <c r="DY698" s="27"/>
      <c r="DZ698" s="27"/>
      <c r="EA698" s="27"/>
      <c r="EB698" s="27"/>
      <c r="EC698" s="27"/>
      <c r="ED698" s="27"/>
      <c r="EE698" s="27"/>
      <c r="EF698" s="27"/>
      <c r="EG698" s="27"/>
      <c r="EH698" s="27"/>
      <c r="EI698" s="27"/>
      <c r="EJ698" s="27"/>
      <c r="EK698" s="27"/>
      <c r="EL698" s="27"/>
      <c r="EM698" s="27"/>
      <c r="EN698" s="27"/>
      <c r="EO698" s="27"/>
      <c r="EP698" s="27"/>
      <c r="EQ698" s="27"/>
      <c r="ER698" s="27"/>
      <c r="ES698" s="27"/>
      <c r="ET698" s="27"/>
      <c r="EU698" s="27"/>
      <c r="EV698" s="27"/>
      <c r="EW698" s="27"/>
      <c r="EX698" s="27"/>
      <c r="EY698" s="27"/>
      <c r="EZ698" s="27"/>
      <c r="FA698" s="27"/>
      <c r="FB698" s="27"/>
      <c r="FC698" s="27"/>
      <c r="FD698" s="27"/>
      <c r="FE698" s="27"/>
      <c r="FF698" s="27"/>
      <c r="FG698" s="27"/>
      <c r="FH698" s="27"/>
      <c r="FI698" s="27"/>
      <c r="FJ698" s="27"/>
      <c r="FK698" s="27"/>
      <c r="FL698" s="27"/>
      <c r="FM698" s="27"/>
      <c r="FN698" s="27"/>
      <c r="FO698" s="27"/>
      <c r="FP698" s="27"/>
      <c r="FQ698" s="27"/>
      <c r="FR698" s="27"/>
      <c r="FS698" s="27"/>
      <c r="FT698" s="27"/>
      <c r="FU698" s="27"/>
    </row>
    <row r="699" spans="1:177" s="35" customFormat="1">
      <c r="A699" s="240"/>
      <c r="B699" s="81"/>
      <c r="C699" s="269"/>
      <c r="D699" s="81"/>
      <c r="E699" s="81"/>
      <c r="F699" s="83"/>
      <c r="G699" s="83"/>
      <c r="H699" s="83"/>
      <c r="I699" s="83"/>
      <c r="J699" s="270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  <c r="AA699" s="72"/>
      <c r="AB699" s="72"/>
      <c r="AC699" s="72"/>
      <c r="AD699" s="72"/>
      <c r="AE699" s="72"/>
      <c r="AF699" s="72"/>
      <c r="AG699" s="72"/>
      <c r="AH699" s="72"/>
      <c r="AI699" s="72"/>
      <c r="AJ699" s="72"/>
      <c r="AK699" s="72"/>
      <c r="AL699" s="72"/>
      <c r="AM699" s="72"/>
      <c r="AN699" s="72"/>
      <c r="AO699" s="72"/>
      <c r="AP699" s="72"/>
      <c r="AQ699" s="72"/>
      <c r="AR699" s="72"/>
      <c r="AS699" s="72"/>
      <c r="AT699" s="72"/>
      <c r="AU699" s="72"/>
      <c r="AV699" s="72"/>
      <c r="AW699" s="72"/>
      <c r="AX699" s="72"/>
      <c r="AY699" s="72"/>
      <c r="AZ699" s="72"/>
      <c r="BA699" s="72"/>
      <c r="BB699" s="72"/>
      <c r="BC699" s="72"/>
      <c r="BD699" s="72"/>
      <c r="BE699" s="72"/>
      <c r="BF699" s="72"/>
      <c r="BG699" s="72"/>
      <c r="BH699" s="72"/>
      <c r="BI699" s="72"/>
      <c r="BJ699" s="72"/>
      <c r="BK699" s="72"/>
      <c r="BL699" s="72"/>
      <c r="BM699" s="72"/>
      <c r="BN699" s="72"/>
      <c r="BO699" s="72"/>
      <c r="BP699" s="72"/>
      <c r="BQ699" s="72"/>
      <c r="BR699" s="72"/>
      <c r="BS699" s="72"/>
      <c r="BT699" s="72"/>
      <c r="BU699" s="72"/>
      <c r="BV699" s="72"/>
      <c r="BW699" s="72"/>
      <c r="BX699" s="72"/>
      <c r="BY699" s="72"/>
      <c r="BZ699" s="72"/>
      <c r="CA699" s="72"/>
      <c r="CB699" s="72"/>
      <c r="CC699" s="72"/>
      <c r="CD699" s="72"/>
      <c r="CE699" s="72"/>
      <c r="CF699" s="72"/>
      <c r="CG699" s="72"/>
      <c r="CH699" s="72"/>
      <c r="CI699" s="72"/>
      <c r="CJ699" s="72"/>
      <c r="CK699" s="72"/>
      <c r="CL699" s="72"/>
      <c r="CM699" s="72"/>
      <c r="CN699" s="72"/>
      <c r="CO699" s="72"/>
      <c r="CP699" s="72"/>
      <c r="CQ699" s="27"/>
      <c r="CR699" s="27"/>
      <c r="CS699" s="27"/>
      <c r="CT699" s="27"/>
      <c r="CU699" s="27"/>
      <c r="CV699" s="27"/>
      <c r="CW699" s="27"/>
      <c r="CX699" s="27"/>
      <c r="CY699" s="27"/>
      <c r="CZ699" s="27"/>
      <c r="DA699" s="27"/>
      <c r="DB699" s="27"/>
      <c r="DC699" s="27"/>
      <c r="DD699" s="27"/>
      <c r="DE699" s="27"/>
      <c r="DF699" s="27"/>
      <c r="DG699" s="27"/>
      <c r="DH699" s="27"/>
      <c r="DI699" s="27"/>
      <c r="DJ699" s="27"/>
      <c r="DK699" s="27"/>
      <c r="DL699" s="27"/>
      <c r="DM699" s="27"/>
      <c r="DN699" s="27"/>
      <c r="DO699" s="27"/>
      <c r="DP699" s="27"/>
      <c r="DQ699" s="27"/>
      <c r="DR699" s="27"/>
      <c r="DS699" s="27"/>
      <c r="DT699" s="27"/>
      <c r="DU699" s="27"/>
      <c r="DV699" s="27"/>
      <c r="DW699" s="27"/>
      <c r="DX699" s="27"/>
      <c r="DY699" s="27"/>
      <c r="DZ699" s="27"/>
      <c r="EA699" s="27"/>
      <c r="EB699" s="27"/>
      <c r="EC699" s="27"/>
      <c r="ED699" s="27"/>
      <c r="EE699" s="27"/>
      <c r="EF699" s="27"/>
      <c r="EG699" s="27"/>
      <c r="EH699" s="27"/>
      <c r="EI699" s="27"/>
      <c r="EJ699" s="27"/>
      <c r="EK699" s="27"/>
      <c r="EL699" s="27"/>
      <c r="EM699" s="27"/>
      <c r="EN699" s="27"/>
      <c r="EO699" s="27"/>
      <c r="EP699" s="27"/>
      <c r="EQ699" s="27"/>
      <c r="ER699" s="27"/>
      <c r="ES699" s="27"/>
      <c r="ET699" s="27"/>
      <c r="EU699" s="27"/>
      <c r="EV699" s="27"/>
      <c r="EW699" s="27"/>
      <c r="EX699" s="27"/>
      <c r="EY699" s="27"/>
      <c r="EZ699" s="27"/>
      <c r="FA699" s="27"/>
      <c r="FB699" s="27"/>
      <c r="FC699" s="27"/>
      <c r="FD699" s="27"/>
      <c r="FE699" s="27"/>
      <c r="FF699" s="27"/>
      <c r="FG699" s="27"/>
      <c r="FH699" s="27"/>
      <c r="FI699" s="27"/>
      <c r="FJ699" s="27"/>
      <c r="FK699" s="27"/>
      <c r="FL699" s="27"/>
      <c r="FM699" s="27"/>
      <c r="FN699" s="27"/>
      <c r="FO699" s="27"/>
      <c r="FP699" s="27"/>
      <c r="FQ699" s="27"/>
      <c r="FR699" s="27"/>
      <c r="FS699" s="27"/>
      <c r="FT699" s="27"/>
      <c r="FU699" s="27"/>
    </row>
    <row r="700" spans="1:177" s="28" customFormat="1" ht="15.75" thickBot="1">
      <c r="A700" s="240" t="s">
        <v>116</v>
      </c>
      <c r="B700" s="81"/>
      <c r="C700" s="164"/>
      <c r="D700" s="81"/>
      <c r="E700" s="81"/>
      <c r="F700" s="83"/>
      <c r="G700" s="83"/>
      <c r="H700" s="83"/>
      <c r="I700" s="83"/>
      <c r="J700" s="258"/>
      <c r="K700" s="78"/>
      <c r="L700" s="78"/>
      <c r="M700" s="78"/>
      <c r="N700" s="78"/>
      <c r="O700" s="78"/>
      <c r="P700" s="78"/>
      <c r="Q700" s="78"/>
      <c r="R700" s="78"/>
      <c r="S700" s="78"/>
      <c r="T700" s="78"/>
      <c r="U700" s="78"/>
      <c r="V700" s="78"/>
      <c r="W700" s="78"/>
      <c r="X700" s="78"/>
      <c r="Y700" s="78"/>
      <c r="Z700" s="78"/>
      <c r="AA700" s="78"/>
      <c r="AB700" s="78"/>
      <c r="AC700" s="78"/>
      <c r="AD700" s="78"/>
      <c r="AE700" s="78"/>
      <c r="AF700" s="78"/>
      <c r="AG700" s="78"/>
      <c r="AH700" s="78"/>
      <c r="AI700" s="78"/>
      <c r="AJ700" s="78"/>
      <c r="AK700" s="78"/>
      <c r="AL700" s="78"/>
      <c r="AM700" s="78"/>
      <c r="AN700" s="78"/>
      <c r="AO700" s="78"/>
      <c r="AP700" s="78"/>
      <c r="AQ700" s="78"/>
      <c r="AR700" s="78"/>
      <c r="AS700" s="78"/>
      <c r="AT700" s="78"/>
      <c r="AU700" s="78"/>
      <c r="AV700" s="78"/>
      <c r="AW700" s="78"/>
      <c r="AX700" s="78"/>
      <c r="AY700" s="78"/>
      <c r="AZ700" s="78"/>
      <c r="BA700" s="78"/>
      <c r="BB700" s="78"/>
      <c r="BC700" s="78"/>
      <c r="BD700" s="78"/>
      <c r="BE700" s="78"/>
      <c r="BF700" s="78"/>
      <c r="BG700" s="78"/>
      <c r="BH700" s="78"/>
      <c r="BI700" s="78"/>
      <c r="BJ700" s="78"/>
      <c r="BK700" s="78"/>
      <c r="BL700" s="78"/>
      <c r="BM700" s="78"/>
      <c r="BN700" s="78"/>
      <c r="BO700" s="78"/>
      <c r="BP700" s="78"/>
      <c r="BQ700" s="78"/>
      <c r="BR700" s="78"/>
      <c r="BS700" s="78"/>
      <c r="BT700" s="78"/>
      <c r="BU700" s="78"/>
      <c r="BV700" s="78"/>
      <c r="BW700" s="78"/>
      <c r="BX700" s="78"/>
      <c r="BY700" s="78"/>
      <c r="BZ700" s="78"/>
      <c r="CA700" s="78"/>
      <c r="CB700" s="78"/>
      <c r="CC700" s="78"/>
      <c r="CD700" s="78"/>
      <c r="CE700" s="78"/>
      <c r="CF700" s="78"/>
      <c r="CG700" s="78"/>
      <c r="CH700" s="78"/>
      <c r="CI700" s="78"/>
      <c r="CJ700" s="78"/>
      <c r="CK700" s="78"/>
      <c r="CL700" s="78"/>
      <c r="CM700" s="78"/>
      <c r="CN700" s="78"/>
      <c r="CO700" s="78"/>
      <c r="CP700" s="78"/>
    </row>
    <row r="701" spans="1:177" ht="30">
      <c r="A701" s="503" t="s">
        <v>234</v>
      </c>
      <c r="B701" s="504"/>
      <c r="C701" s="496" t="s">
        <v>230</v>
      </c>
      <c r="D701" s="122" t="s">
        <v>3</v>
      </c>
      <c r="E701" s="123" t="s">
        <v>3</v>
      </c>
      <c r="F701" s="471" t="s">
        <v>231</v>
      </c>
      <c r="G701" s="472"/>
      <c r="H701" s="473"/>
      <c r="I701" s="122" t="s">
        <v>4</v>
      </c>
      <c r="J701" s="245" t="s">
        <v>232</v>
      </c>
    </row>
    <row r="702" spans="1:177" ht="15.75" thickBot="1">
      <c r="A702" s="499" t="s">
        <v>233</v>
      </c>
      <c r="B702" s="500"/>
      <c r="C702" s="497"/>
      <c r="D702" s="127" t="s">
        <v>5</v>
      </c>
      <c r="E702" s="128" t="s">
        <v>5</v>
      </c>
      <c r="F702" s="129"/>
      <c r="G702" s="130"/>
      <c r="H702" s="131"/>
      <c r="I702" s="127" t="s">
        <v>6</v>
      </c>
      <c r="J702" s="224"/>
    </row>
    <row r="703" spans="1:177" ht="15.75" thickBot="1">
      <c r="A703" s="501"/>
      <c r="B703" s="502"/>
      <c r="C703" s="498"/>
      <c r="D703" s="133" t="s">
        <v>7</v>
      </c>
      <c r="E703" s="133" t="s">
        <v>8</v>
      </c>
      <c r="F703" s="133" t="s">
        <v>9</v>
      </c>
      <c r="G703" s="133" t="s">
        <v>10</v>
      </c>
      <c r="H703" s="134" t="s">
        <v>11</v>
      </c>
      <c r="I703" s="134" t="s">
        <v>12</v>
      </c>
      <c r="J703" s="252"/>
    </row>
    <row r="704" spans="1:177">
      <c r="A704" s="253"/>
      <c r="B704" s="154" t="s">
        <v>13</v>
      </c>
      <c r="C704" s="155"/>
      <c r="D704" s="284"/>
      <c r="E704" s="125"/>
      <c r="F704" s="122"/>
      <c r="G704" s="123"/>
      <c r="H704" s="156"/>
      <c r="I704" s="122"/>
      <c r="J704" s="245"/>
    </row>
    <row r="705" spans="1:177" ht="22.5" customHeight="1">
      <c r="A705" s="254" t="s">
        <v>184</v>
      </c>
      <c r="C705" s="82" t="s">
        <v>251</v>
      </c>
      <c r="D705" s="87"/>
      <c r="E705" s="82"/>
      <c r="F705" s="86">
        <v>6.15</v>
      </c>
      <c r="G705" s="86">
        <v>5.92</v>
      </c>
      <c r="H705" s="82">
        <v>14.4</v>
      </c>
      <c r="I705" s="82">
        <v>135</v>
      </c>
      <c r="J705" s="224" t="s">
        <v>87</v>
      </c>
    </row>
    <row r="706" spans="1:177">
      <c r="A706" s="254"/>
      <c r="B706" s="81" t="s">
        <v>15</v>
      </c>
      <c r="C706" s="82"/>
      <c r="D706" s="86">
        <v>19</v>
      </c>
      <c r="E706" s="82">
        <v>19</v>
      </c>
      <c r="F706" s="86"/>
      <c r="G706" s="86"/>
      <c r="H706" s="86"/>
      <c r="I706" s="86"/>
      <c r="J706" s="224"/>
    </row>
    <row r="707" spans="1:177">
      <c r="A707" s="254"/>
      <c r="B707" s="81" t="s">
        <v>16</v>
      </c>
      <c r="C707" s="82"/>
      <c r="D707" s="86">
        <v>55</v>
      </c>
      <c r="E707" s="82">
        <v>55</v>
      </c>
      <c r="F707" s="86"/>
      <c r="G707" s="86"/>
      <c r="H707" s="82"/>
      <c r="I707" s="86"/>
      <c r="J707" s="224"/>
    </row>
    <row r="708" spans="1:177">
      <c r="A708" s="254"/>
      <c r="B708" s="81" t="s">
        <v>17</v>
      </c>
      <c r="C708" s="82"/>
      <c r="D708" s="86">
        <v>65</v>
      </c>
      <c r="E708" s="82">
        <v>65</v>
      </c>
      <c r="F708" s="86"/>
      <c r="G708" s="86"/>
      <c r="H708" s="82"/>
      <c r="I708" s="86"/>
      <c r="J708" s="224"/>
    </row>
    <row r="709" spans="1:177" s="26" customFormat="1">
      <c r="A709" s="254"/>
      <c r="B709" s="81" t="s">
        <v>18</v>
      </c>
      <c r="C709" s="82"/>
      <c r="D709" s="86">
        <v>0.75</v>
      </c>
      <c r="E709" s="82">
        <v>0.75</v>
      </c>
      <c r="F709" s="86"/>
      <c r="G709" s="86"/>
      <c r="H709" s="82"/>
      <c r="I709" s="82"/>
      <c r="J709" s="224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  <c r="AA709" s="71"/>
      <c r="AB709" s="71"/>
      <c r="AC709" s="71"/>
      <c r="AD709" s="71"/>
      <c r="AE709" s="71"/>
      <c r="AF709" s="71"/>
      <c r="AG709" s="71"/>
      <c r="AH709" s="71"/>
      <c r="AI709" s="71"/>
      <c r="AJ709" s="71"/>
      <c r="AK709" s="71"/>
      <c r="AL709" s="71"/>
      <c r="AM709" s="71"/>
      <c r="AN709" s="71"/>
      <c r="AO709" s="71"/>
      <c r="AP709" s="71"/>
      <c r="AQ709" s="71"/>
      <c r="AR709" s="71"/>
      <c r="AS709" s="71"/>
      <c r="AT709" s="71"/>
      <c r="AU709" s="71"/>
      <c r="AV709" s="71"/>
      <c r="AW709" s="71"/>
      <c r="AX709" s="71"/>
      <c r="AY709" s="71"/>
      <c r="AZ709" s="71"/>
      <c r="BA709" s="71"/>
      <c r="BB709" s="71"/>
      <c r="BC709" s="71"/>
      <c r="BD709" s="71"/>
      <c r="BE709" s="71"/>
      <c r="BF709" s="71"/>
      <c r="BG709" s="71"/>
      <c r="BH709" s="71"/>
      <c r="BI709" s="71"/>
      <c r="BJ709" s="71"/>
      <c r="BK709" s="71"/>
      <c r="BL709" s="71"/>
      <c r="BM709" s="71"/>
      <c r="BN709" s="71"/>
      <c r="BO709" s="71"/>
      <c r="BP709" s="71"/>
      <c r="BQ709" s="71"/>
      <c r="BR709" s="71"/>
      <c r="BS709" s="71"/>
      <c r="BT709" s="71"/>
      <c r="BU709" s="71"/>
      <c r="BV709" s="71"/>
      <c r="BW709" s="71"/>
      <c r="BX709" s="71"/>
      <c r="BY709" s="71"/>
      <c r="BZ709" s="71"/>
      <c r="CA709" s="71"/>
      <c r="CB709" s="71"/>
      <c r="CC709" s="71"/>
      <c r="CD709" s="71"/>
      <c r="CE709" s="71"/>
      <c r="CF709" s="71"/>
      <c r="CG709" s="71"/>
      <c r="CH709" s="71"/>
      <c r="CI709" s="71"/>
      <c r="CJ709" s="71"/>
      <c r="CK709" s="71"/>
      <c r="CL709" s="71"/>
      <c r="CM709" s="71"/>
      <c r="CN709" s="71"/>
      <c r="CO709" s="71"/>
      <c r="CP709" s="71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</row>
    <row r="710" spans="1:177" s="26" customFormat="1">
      <c r="A710" s="254"/>
      <c r="B710" s="81" t="s">
        <v>19</v>
      </c>
      <c r="C710" s="82"/>
      <c r="D710" s="86">
        <v>1</v>
      </c>
      <c r="E710" s="82">
        <v>1</v>
      </c>
      <c r="F710" s="86"/>
      <c r="G710" s="86"/>
      <c r="H710" s="82"/>
      <c r="I710" s="82"/>
      <c r="J710" s="224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  <c r="AA710" s="71"/>
      <c r="AB710" s="71"/>
      <c r="AC710" s="71"/>
      <c r="AD710" s="71"/>
      <c r="AE710" s="71"/>
      <c r="AF710" s="71"/>
      <c r="AG710" s="71"/>
      <c r="AH710" s="71"/>
      <c r="AI710" s="71"/>
      <c r="AJ710" s="71"/>
      <c r="AK710" s="71"/>
      <c r="AL710" s="71"/>
      <c r="AM710" s="71"/>
      <c r="AN710" s="71"/>
      <c r="AO710" s="71"/>
      <c r="AP710" s="71"/>
      <c r="AQ710" s="71"/>
      <c r="AR710" s="71"/>
      <c r="AS710" s="71"/>
      <c r="AT710" s="71"/>
      <c r="AU710" s="71"/>
      <c r="AV710" s="71"/>
      <c r="AW710" s="71"/>
      <c r="AX710" s="71"/>
      <c r="AY710" s="71"/>
      <c r="AZ710" s="71"/>
      <c r="BA710" s="71"/>
      <c r="BB710" s="71"/>
      <c r="BC710" s="71"/>
      <c r="BD710" s="71"/>
      <c r="BE710" s="71"/>
      <c r="BF710" s="71"/>
      <c r="BG710" s="71"/>
      <c r="BH710" s="71"/>
      <c r="BI710" s="71"/>
      <c r="BJ710" s="71"/>
      <c r="BK710" s="71"/>
      <c r="BL710" s="71"/>
      <c r="BM710" s="71"/>
      <c r="BN710" s="71"/>
      <c r="BO710" s="71"/>
      <c r="BP710" s="71"/>
      <c r="BQ710" s="71"/>
      <c r="BR710" s="71"/>
      <c r="BS710" s="71"/>
      <c r="BT710" s="71"/>
      <c r="BU710" s="71"/>
      <c r="BV710" s="71"/>
      <c r="BW710" s="71"/>
      <c r="BX710" s="71"/>
      <c r="BY710" s="71"/>
      <c r="BZ710" s="71"/>
      <c r="CA710" s="71"/>
      <c r="CB710" s="71"/>
      <c r="CC710" s="71"/>
      <c r="CD710" s="71"/>
      <c r="CE710" s="71"/>
      <c r="CF710" s="71"/>
      <c r="CG710" s="71"/>
      <c r="CH710" s="71"/>
      <c r="CI710" s="71"/>
      <c r="CJ710" s="71"/>
      <c r="CK710" s="71"/>
      <c r="CL710" s="71"/>
      <c r="CM710" s="71"/>
      <c r="CN710" s="71"/>
      <c r="CO710" s="71"/>
      <c r="CP710" s="71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</row>
    <row r="711" spans="1:177" s="26" customFormat="1">
      <c r="A711" s="254"/>
      <c r="B711" s="81" t="s">
        <v>20</v>
      </c>
      <c r="C711" s="82"/>
      <c r="D711" s="86">
        <v>3</v>
      </c>
      <c r="E711" s="82">
        <v>3</v>
      </c>
      <c r="F711" s="86"/>
      <c r="G711" s="86"/>
      <c r="H711" s="82"/>
      <c r="I711" s="82"/>
      <c r="J711" s="224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  <c r="AA711" s="71"/>
      <c r="AB711" s="71"/>
      <c r="AC711" s="71"/>
      <c r="AD711" s="71"/>
      <c r="AE711" s="71"/>
      <c r="AF711" s="71"/>
      <c r="AG711" s="71"/>
      <c r="AH711" s="71"/>
      <c r="AI711" s="71"/>
      <c r="AJ711" s="71"/>
      <c r="AK711" s="71"/>
      <c r="AL711" s="71"/>
      <c r="AM711" s="71"/>
      <c r="AN711" s="71"/>
      <c r="AO711" s="71"/>
      <c r="AP711" s="71"/>
      <c r="AQ711" s="71"/>
      <c r="AR711" s="71"/>
      <c r="AS711" s="71"/>
      <c r="AT711" s="71"/>
      <c r="AU711" s="71"/>
      <c r="AV711" s="71"/>
      <c r="AW711" s="71"/>
      <c r="AX711" s="71"/>
      <c r="AY711" s="71"/>
      <c r="AZ711" s="71"/>
      <c r="BA711" s="71"/>
      <c r="BB711" s="71"/>
      <c r="BC711" s="71"/>
      <c r="BD711" s="71"/>
      <c r="BE711" s="71"/>
      <c r="BF711" s="71"/>
      <c r="BG711" s="71"/>
      <c r="BH711" s="71"/>
      <c r="BI711" s="71"/>
      <c r="BJ711" s="71"/>
      <c r="BK711" s="71"/>
      <c r="BL711" s="71"/>
      <c r="BM711" s="71"/>
      <c r="BN711" s="71"/>
      <c r="BO711" s="71"/>
      <c r="BP711" s="71"/>
      <c r="BQ711" s="71"/>
      <c r="BR711" s="71"/>
      <c r="BS711" s="71"/>
      <c r="BT711" s="71"/>
      <c r="BU711" s="71"/>
      <c r="BV711" s="71"/>
      <c r="BW711" s="71"/>
      <c r="BX711" s="71"/>
      <c r="BY711" s="71"/>
      <c r="BZ711" s="71"/>
      <c r="CA711" s="71"/>
      <c r="CB711" s="71"/>
      <c r="CC711" s="71"/>
      <c r="CD711" s="71"/>
      <c r="CE711" s="71"/>
      <c r="CF711" s="71"/>
      <c r="CG711" s="71"/>
      <c r="CH711" s="71"/>
      <c r="CI711" s="71"/>
      <c r="CJ711" s="71"/>
      <c r="CK711" s="71"/>
      <c r="CL711" s="71"/>
      <c r="CM711" s="71"/>
      <c r="CN711" s="71"/>
      <c r="CO711" s="71"/>
      <c r="CP711" s="7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</row>
    <row r="712" spans="1:177" s="26" customFormat="1" ht="30">
      <c r="A712" s="254" t="s">
        <v>63</v>
      </c>
      <c r="B712" s="81"/>
      <c r="C712" s="82">
        <v>160</v>
      </c>
      <c r="D712" s="136"/>
      <c r="E712" s="132"/>
      <c r="F712" s="137">
        <v>2.15</v>
      </c>
      <c r="G712" s="84">
        <v>2.29</v>
      </c>
      <c r="H712" s="84">
        <v>12.09</v>
      </c>
      <c r="I712" s="137">
        <v>65.16</v>
      </c>
      <c r="J712" s="224" t="s">
        <v>329</v>
      </c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  <c r="AA712" s="71"/>
      <c r="AB712" s="71"/>
      <c r="AC712" s="71"/>
      <c r="AD712" s="71"/>
      <c r="AE712" s="71"/>
      <c r="AF712" s="71"/>
      <c r="AG712" s="71"/>
      <c r="AH712" s="71"/>
      <c r="AI712" s="71"/>
      <c r="AJ712" s="71"/>
      <c r="AK712" s="71"/>
      <c r="AL712" s="71"/>
      <c r="AM712" s="71"/>
      <c r="AN712" s="71"/>
      <c r="AO712" s="71"/>
      <c r="AP712" s="71"/>
      <c r="AQ712" s="71"/>
      <c r="AR712" s="71"/>
      <c r="AS712" s="71"/>
      <c r="AT712" s="71"/>
      <c r="AU712" s="71"/>
      <c r="AV712" s="71"/>
      <c r="AW712" s="71"/>
      <c r="AX712" s="71"/>
      <c r="AY712" s="71"/>
      <c r="AZ712" s="71"/>
      <c r="BA712" s="71"/>
      <c r="BB712" s="71"/>
      <c r="BC712" s="71"/>
      <c r="BD712" s="71"/>
      <c r="BE712" s="71"/>
      <c r="BF712" s="71"/>
      <c r="BG712" s="71"/>
      <c r="BH712" s="71"/>
      <c r="BI712" s="71"/>
      <c r="BJ712" s="71"/>
      <c r="BK712" s="71"/>
      <c r="BL712" s="71"/>
      <c r="BM712" s="71"/>
      <c r="BN712" s="71"/>
      <c r="BO712" s="71"/>
      <c r="BP712" s="71"/>
      <c r="BQ712" s="71"/>
      <c r="BR712" s="71"/>
      <c r="BS712" s="71"/>
      <c r="BT712" s="71"/>
      <c r="BU712" s="71"/>
      <c r="BV712" s="71"/>
      <c r="BW712" s="71"/>
      <c r="BX712" s="71"/>
      <c r="BY712" s="71"/>
      <c r="BZ712" s="71"/>
      <c r="CA712" s="71"/>
      <c r="CB712" s="71"/>
      <c r="CC712" s="71"/>
      <c r="CD712" s="71"/>
      <c r="CE712" s="71"/>
      <c r="CF712" s="71"/>
      <c r="CG712" s="71"/>
      <c r="CH712" s="71"/>
      <c r="CI712" s="71"/>
      <c r="CJ712" s="71"/>
      <c r="CK712" s="71"/>
      <c r="CL712" s="71"/>
      <c r="CM712" s="71"/>
      <c r="CN712" s="71"/>
      <c r="CO712" s="71"/>
      <c r="CP712" s="71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</row>
    <row r="713" spans="1:177" s="26" customFormat="1">
      <c r="A713" s="254"/>
      <c r="B713" s="81" t="s">
        <v>64</v>
      </c>
      <c r="C713" s="82"/>
      <c r="D713" s="86">
        <v>1.3</v>
      </c>
      <c r="E713" s="82">
        <v>1.3</v>
      </c>
      <c r="F713" s="137"/>
      <c r="G713" s="84"/>
      <c r="H713" s="84"/>
      <c r="I713" s="137"/>
      <c r="J713" s="224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  <c r="AA713" s="71"/>
      <c r="AB713" s="71"/>
      <c r="AC713" s="71"/>
      <c r="AD713" s="71"/>
      <c r="AE713" s="71"/>
      <c r="AF713" s="71"/>
      <c r="AG713" s="71"/>
      <c r="AH713" s="71"/>
      <c r="AI713" s="71"/>
      <c r="AJ713" s="71"/>
      <c r="AK713" s="71"/>
      <c r="AL713" s="71"/>
      <c r="AM713" s="71"/>
      <c r="AN713" s="71"/>
      <c r="AO713" s="71"/>
      <c r="AP713" s="71"/>
      <c r="AQ713" s="71"/>
      <c r="AR713" s="71"/>
      <c r="AS713" s="71"/>
      <c r="AT713" s="71"/>
      <c r="AU713" s="71"/>
      <c r="AV713" s="71"/>
      <c r="AW713" s="71"/>
      <c r="AX713" s="71"/>
      <c r="AY713" s="71"/>
      <c r="AZ713" s="71"/>
      <c r="BA713" s="71"/>
      <c r="BB713" s="71"/>
      <c r="BC713" s="71"/>
      <c r="BD713" s="71"/>
      <c r="BE713" s="71"/>
      <c r="BF713" s="71"/>
      <c r="BG713" s="71"/>
      <c r="BH713" s="71"/>
      <c r="BI713" s="71"/>
      <c r="BJ713" s="71"/>
      <c r="BK713" s="71"/>
      <c r="BL713" s="71"/>
      <c r="BM713" s="71"/>
      <c r="BN713" s="71"/>
      <c r="BO713" s="71"/>
      <c r="BP713" s="71"/>
      <c r="BQ713" s="71"/>
      <c r="BR713" s="71"/>
      <c r="BS713" s="71"/>
      <c r="BT713" s="71"/>
      <c r="BU713" s="71"/>
      <c r="BV713" s="71"/>
      <c r="BW713" s="71"/>
      <c r="BX713" s="71"/>
      <c r="BY713" s="71"/>
      <c r="BZ713" s="71"/>
      <c r="CA713" s="71"/>
      <c r="CB713" s="71"/>
      <c r="CC713" s="71"/>
      <c r="CD713" s="71"/>
      <c r="CE713" s="71"/>
      <c r="CF713" s="71"/>
      <c r="CG713" s="71"/>
      <c r="CH713" s="71"/>
      <c r="CI713" s="71"/>
      <c r="CJ713" s="71"/>
      <c r="CK713" s="71"/>
      <c r="CL713" s="71"/>
      <c r="CM713" s="71"/>
      <c r="CN713" s="71"/>
      <c r="CO713" s="71"/>
      <c r="CP713" s="71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</row>
    <row r="714" spans="1:177" s="26" customFormat="1">
      <c r="A714" s="240"/>
      <c r="B714" s="81" t="s">
        <v>18</v>
      </c>
      <c r="C714" s="82"/>
      <c r="D714" s="86">
        <v>7</v>
      </c>
      <c r="E714" s="82">
        <v>7</v>
      </c>
      <c r="F714" s="137"/>
      <c r="G714" s="84"/>
      <c r="H714" s="84"/>
      <c r="I714" s="137"/>
      <c r="J714" s="224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  <c r="AA714" s="71"/>
      <c r="AB714" s="71"/>
      <c r="AC714" s="71"/>
      <c r="AD714" s="71"/>
      <c r="AE714" s="71"/>
      <c r="AF714" s="71"/>
      <c r="AG714" s="71"/>
      <c r="AH714" s="71"/>
      <c r="AI714" s="71"/>
      <c r="AJ714" s="71"/>
      <c r="AK714" s="71"/>
      <c r="AL714" s="71"/>
      <c r="AM714" s="71"/>
      <c r="AN714" s="71"/>
      <c r="AO714" s="71"/>
      <c r="AP714" s="71"/>
      <c r="AQ714" s="71"/>
      <c r="AR714" s="71"/>
      <c r="AS714" s="71"/>
      <c r="AT714" s="71"/>
      <c r="AU714" s="71"/>
      <c r="AV714" s="71"/>
      <c r="AW714" s="71"/>
      <c r="AX714" s="71"/>
      <c r="AY714" s="71"/>
      <c r="AZ714" s="71"/>
      <c r="BA714" s="71"/>
      <c r="BB714" s="71"/>
      <c r="BC714" s="71"/>
      <c r="BD714" s="71"/>
      <c r="BE714" s="71"/>
      <c r="BF714" s="71"/>
      <c r="BG714" s="71"/>
      <c r="BH714" s="71"/>
      <c r="BI714" s="71"/>
      <c r="BJ714" s="71"/>
      <c r="BK714" s="71"/>
      <c r="BL714" s="71"/>
      <c r="BM714" s="71"/>
      <c r="BN714" s="71"/>
      <c r="BO714" s="71"/>
      <c r="BP714" s="71"/>
      <c r="BQ714" s="71"/>
      <c r="BR714" s="71"/>
      <c r="BS714" s="71"/>
      <c r="BT714" s="71"/>
      <c r="BU714" s="71"/>
      <c r="BV714" s="71"/>
      <c r="BW714" s="71"/>
      <c r="BX714" s="71"/>
      <c r="BY714" s="71"/>
      <c r="BZ714" s="71"/>
      <c r="CA714" s="71"/>
      <c r="CB714" s="71"/>
      <c r="CC714" s="71"/>
      <c r="CD714" s="71"/>
      <c r="CE714" s="71"/>
      <c r="CF714" s="71"/>
      <c r="CG714" s="71"/>
      <c r="CH714" s="71"/>
      <c r="CI714" s="71"/>
      <c r="CJ714" s="71"/>
      <c r="CK714" s="71"/>
      <c r="CL714" s="71"/>
      <c r="CM714" s="71"/>
      <c r="CN714" s="71"/>
      <c r="CO714" s="71"/>
      <c r="CP714" s="71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</row>
    <row r="715" spans="1:177" s="26" customFormat="1">
      <c r="A715" s="126"/>
      <c r="B715" s="81" t="s">
        <v>16</v>
      </c>
      <c r="C715" s="82"/>
      <c r="D715" s="86">
        <v>80</v>
      </c>
      <c r="E715" s="82">
        <v>80</v>
      </c>
      <c r="F715" s="137"/>
      <c r="G715" s="84"/>
      <c r="H715" s="84"/>
      <c r="I715" s="137"/>
      <c r="J715" s="224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  <c r="AA715" s="71"/>
      <c r="AB715" s="71"/>
      <c r="AC715" s="71"/>
      <c r="AD715" s="71"/>
      <c r="AE715" s="71"/>
      <c r="AF715" s="71"/>
      <c r="AG715" s="71"/>
      <c r="AH715" s="71"/>
      <c r="AI715" s="71"/>
      <c r="AJ715" s="71"/>
      <c r="AK715" s="71"/>
      <c r="AL715" s="71"/>
      <c r="AM715" s="71"/>
      <c r="AN715" s="71"/>
      <c r="AO715" s="71"/>
      <c r="AP715" s="71"/>
      <c r="AQ715" s="71"/>
      <c r="AR715" s="71"/>
      <c r="AS715" s="71"/>
      <c r="AT715" s="71"/>
      <c r="AU715" s="71"/>
      <c r="AV715" s="71"/>
      <c r="AW715" s="71"/>
      <c r="AX715" s="71"/>
      <c r="AY715" s="71"/>
      <c r="AZ715" s="71"/>
      <c r="BA715" s="71"/>
      <c r="BB715" s="71"/>
      <c r="BC715" s="71"/>
      <c r="BD715" s="71"/>
      <c r="BE715" s="71"/>
      <c r="BF715" s="71"/>
      <c r="BG715" s="71"/>
      <c r="BH715" s="71"/>
      <c r="BI715" s="71"/>
      <c r="BJ715" s="71"/>
      <c r="BK715" s="71"/>
      <c r="BL715" s="71"/>
      <c r="BM715" s="71"/>
      <c r="BN715" s="71"/>
      <c r="BO715" s="71"/>
      <c r="BP715" s="71"/>
      <c r="BQ715" s="71"/>
      <c r="BR715" s="71"/>
      <c r="BS715" s="71"/>
      <c r="BT715" s="71"/>
      <c r="BU715" s="71"/>
      <c r="BV715" s="71"/>
      <c r="BW715" s="71"/>
      <c r="BX715" s="71"/>
      <c r="BY715" s="71"/>
      <c r="BZ715" s="71"/>
      <c r="CA715" s="71"/>
      <c r="CB715" s="71"/>
      <c r="CC715" s="71"/>
      <c r="CD715" s="71"/>
      <c r="CE715" s="71"/>
      <c r="CF715" s="71"/>
      <c r="CG715" s="71"/>
      <c r="CH715" s="71"/>
      <c r="CI715" s="71"/>
      <c r="CJ715" s="71"/>
      <c r="CK715" s="71"/>
      <c r="CL715" s="71"/>
      <c r="CM715" s="71"/>
      <c r="CN715" s="71"/>
      <c r="CO715" s="71"/>
      <c r="CP715" s="71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</row>
    <row r="716" spans="1:177" s="26" customFormat="1">
      <c r="A716" s="126"/>
      <c r="B716" s="81" t="s">
        <v>52</v>
      </c>
      <c r="C716" s="82"/>
      <c r="D716" s="86">
        <v>90</v>
      </c>
      <c r="E716" s="82">
        <v>90</v>
      </c>
      <c r="F716" s="137"/>
      <c r="G716" s="84"/>
      <c r="H716" s="83"/>
      <c r="I716" s="137"/>
      <c r="J716" s="224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  <c r="AA716" s="71"/>
      <c r="AB716" s="71"/>
      <c r="AC716" s="71"/>
      <c r="AD716" s="71"/>
      <c r="AE716" s="71"/>
      <c r="AF716" s="71"/>
      <c r="AG716" s="71"/>
      <c r="AH716" s="71"/>
      <c r="AI716" s="71"/>
      <c r="AJ716" s="71"/>
      <c r="AK716" s="71"/>
      <c r="AL716" s="71"/>
      <c r="AM716" s="71"/>
      <c r="AN716" s="71"/>
      <c r="AO716" s="71"/>
      <c r="AP716" s="71"/>
      <c r="AQ716" s="71"/>
      <c r="AR716" s="71"/>
      <c r="AS716" s="71"/>
      <c r="AT716" s="71"/>
      <c r="AU716" s="71"/>
      <c r="AV716" s="71"/>
      <c r="AW716" s="71"/>
      <c r="AX716" s="71"/>
      <c r="AY716" s="71"/>
      <c r="AZ716" s="71"/>
      <c r="BA716" s="71"/>
      <c r="BB716" s="71"/>
      <c r="BC716" s="71"/>
      <c r="BD716" s="71"/>
      <c r="BE716" s="71"/>
      <c r="BF716" s="71"/>
      <c r="BG716" s="71"/>
      <c r="BH716" s="71"/>
      <c r="BI716" s="71"/>
      <c r="BJ716" s="71"/>
      <c r="BK716" s="71"/>
      <c r="BL716" s="71"/>
      <c r="BM716" s="71"/>
      <c r="BN716" s="71"/>
      <c r="BO716" s="71"/>
      <c r="BP716" s="71"/>
      <c r="BQ716" s="71"/>
      <c r="BR716" s="71"/>
      <c r="BS716" s="71"/>
      <c r="BT716" s="71"/>
      <c r="BU716" s="71"/>
      <c r="BV716" s="71"/>
      <c r="BW716" s="71"/>
      <c r="BX716" s="71"/>
      <c r="BY716" s="71"/>
      <c r="BZ716" s="71"/>
      <c r="CA716" s="71"/>
      <c r="CB716" s="71"/>
      <c r="CC716" s="71"/>
      <c r="CD716" s="71"/>
      <c r="CE716" s="71"/>
      <c r="CF716" s="71"/>
      <c r="CG716" s="71"/>
      <c r="CH716" s="71"/>
      <c r="CI716" s="71"/>
      <c r="CJ716" s="71"/>
      <c r="CK716" s="71"/>
      <c r="CL716" s="71"/>
      <c r="CM716" s="71"/>
      <c r="CN716" s="71"/>
      <c r="CO716" s="71"/>
      <c r="CP716" s="71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</row>
    <row r="717" spans="1:177" s="26" customFormat="1" ht="30">
      <c r="A717" s="254" t="s">
        <v>23</v>
      </c>
      <c r="B717" s="81"/>
      <c r="C717" s="147" t="s">
        <v>157</v>
      </c>
      <c r="D717" s="136"/>
      <c r="E717" s="132"/>
      <c r="F717" s="86">
        <v>1.9</v>
      </c>
      <c r="G717" s="82">
        <v>4.4000000000000004</v>
      </c>
      <c r="H717" s="87">
        <v>13</v>
      </c>
      <c r="I717" s="82">
        <v>99</v>
      </c>
      <c r="J717" s="224" t="s">
        <v>24</v>
      </c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  <c r="AA717" s="71"/>
      <c r="AB717" s="71"/>
      <c r="AC717" s="71"/>
      <c r="AD717" s="71"/>
      <c r="AE717" s="71"/>
      <c r="AF717" s="71"/>
      <c r="AG717" s="71"/>
      <c r="AH717" s="71"/>
      <c r="AI717" s="71"/>
      <c r="AJ717" s="71"/>
      <c r="AK717" s="71"/>
      <c r="AL717" s="71"/>
      <c r="AM717" s="71"/>
      <c r="AN717" s="71"/>
      <c r="AO717" s="71"/>
      <c r="AP717" s="71"/>
      <c r="AQ717" s="71"/>
      <c r="AR717" s="71"/>
      <c r="AS717" s="71"/>
      <c r="AT717" s="71"/>
      <c r="AU717" s="71"/>
      <c r="AV717" s="71"/>
      <c r="AW717" s="71"/>
      <c r="AX717" s="71"/>
      <c r="AY717" s="71"/>
      <c r="AZ717" s="71"/>
      <c r="BA717" s="71"/>
      <c r="BB717" s="71"/>
      <c r="BC717" s="71"/>
      <c r="BD717" s="71"/>
      <c r="BE717" s="71"/>
      <c r="BF717" s="71"/>
      <c r="BG717" s="71"/>
      <c r="BH717" s="71"/>
      <c r="BI717" s="71"/>
      <c r="BJ717" s="71"/>
      <c r="BK717" s="71"/>
      <c r="BL717" s="71"/>
      <c r="BM717" s="71"/>
      <c r="BN717" s="71"/>
      <c r="BO717" s="71"/>
      <c r="BP717" s="71"/>
      <c r="BQ717" s="71"/>
      <c r="BR717" s="71"/>
      <c r="BS717" s="71"/>
      <c r="BT717" s="71"/>
      <c r="BU717" s="71"/>
      <c r="BV717" s="71"/>
      <c r="BW717" s="71"/>
      <c r="BX717" s="71"/>
      <c r="BY717" s="71"/>
      <c r="BZ717" s="71"/>
      <c r="CA717" s="71"/>
      <c r="CB717" s="71"/>
      <c r="CC717" s="71"/>
      <c r="CD717" s="71"/>
      <c r="CE717" s="71"/>
      <c r="CF717" s="71"/>
      <c r="CG717" s="71"/>
      <c r="CH717" s="71"/>
      <c r="CI717" s="71"/>
      <c r="CJ717" s="71"/>
      <c r="CK717" s="71"/>
      <c r="CL717" s="71"/>
      <c r="CM717" s="71"/>
      <c r="CN717" s="71"/>
      <c r="CO717" s="71"/>
      <c r="CP717" s="71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</row>
    <row r="718" spans="1:177" s="26" customFormat="1">
      <c r="A718" s="254"/>
      <c r="B718" s="81" t="s">
        <v>25</v>
      </c>
      <c r="C718" s="82"/>
      <c r="D718" s="86">
        <v>25</v>
      </c>
      <c r="E718" s="82">
        <v>25</v>
      </c>
      <c r="F718" s="86"/>
      <c r="G718" s="82"/>
      <c r="H718" s="82"/>
      <c r="I718" s="82"/>
      <c r="J718" s="224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  <c r="AA718" s="71"/>
      <c r="AB718" s="71"/>
      <c r="AC718" s="71"/>
      <c r="AD718" s="71"/>
      <c r="AE718" s="71"/>
      <c r="AF718" s="71"/>
      <c r="AG718" s="71"/>
      <c r="AH718" s="71"/>
      <c r="AI718" s="71"/>
      <c r="AJ718" s="71"/>
      <c r="AK718" s="71"/>
      <c r="AL718" s="71"/>
      <c r="AM718" s="71"/>
      <c r="AN718" s="71"/>
      <c r="AO718" s="71"/>
      <c r="AP718" s="71"/>
      <c r="AQ718" s="71"/>
      <c r="AR718" s="71"/>
      <c r="AS718" s="71"/>
      <c r="AT718" s="71"/>
      <c r="AU718" s="71"/>
      <c r="AV718" s="71"/>
      <c r="AW718" s="71"/>
      <c r="AX718" s="71"/>
      <c r="AY718" s="71"/>
      <c r="AZ718" s="71"/>
      <c r="BA718" s="71"/>
      <c r="BB718" s="71"/>
      <c r="BC718" s="71"/>
      <c r="BD718" s="71"/>
      <c r="BE718" s="71"/>
      <c r="BF718" s="71"/>
      <c r="BG718" s="71"/>
      <c r="BH718" s="71"/>
      <c r="BI718" s="71"/>
      <c r="BJ718" s="71"/>
      <c r="BK718" s="71"/>
      <c r="BL718" s="71"/>
      <c r="BM718" s="71"/>
      <c r="BN718" s="71"/>
      <c r="BO718" s="71"/>
      <c r="BP718" s="71"/>
      <c r="BQ718" s="71"/>
      <c r="BR718" s="71"/>
      <c r="BS718" s="71"/>
      <c r="BT718" s="71"/>
      <c r="BU718" s="71"/>
      <c r="BV718" s="71"/>
      <c r="BW718" s="71"/>
      <c r="BX718" s="71"/>
      <c r="BY718" s="71"/>
      <c r="BZ718" s="71"/>
      <c r="CA718" s="71"/>
      <c r="CB718" s="71"/>
      <c r="CC718" s="71"/>
      <c r="CD718" s="71"/>
      <c r="CE718" s="71"/>
      <c r="CF718" s="71"/>
      <c r="CG718" s="71"/>
      <c r="CH718" s="71"/>
      <c r="CI718" s="71"/>
      <c r="CJ718" s="71"/>
      <c r="CK718" s="71"/>
      <c r="CL718" s="71"/>
      <c r="CM718" s="71"/>
      <c r="CN718" s="71"/>
      <c r="CO718" s="71"/>
      <c r="CP718" s="71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</row>
    <row r="719" spans="1:177" s="26" customFormat="1" ht="15.75" thickBot="1">
      <c r="A719" s="254"/>
      <c r="B719" s="81" t="s">
        <v>20</v>
      </c>
      <c r="C719" s="82"/>
      <c r="D719" s="86">
        <v>5</v>
      </c>
      <c r="E719" s="82">
        <v>5</v>
      </c>
      <c r="F719" s="86" t="s">
        <v>1</v>
      </c>
      <c r="G719" s="82"/>
      <c r="H719" s="82"/>
      <c r="I719" s="82"/>
      <c r="J719" s="224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  <c r="AA719" s="71"/>
      <c r="AB719" s="71"/>
      <c r="AC719" s="71"/>
      <c r="AD719" s="71"/>
      <c r="AE719" s="71"/>
      <c r="AF719" s="71"/>
      <c r="AG719" s="71"/>
      <c r="AH719" s="71"/>
      <c r="AI719" s="71"/>
      <c r="AJ719" s="71"/>
      <c r="AK719" s="71"/>
      <c r="AL719" s="71"/>
      <c r="AM719" s="71"/>
      <c r="AN719" s="71"/>
      <c r="AO719" s="71"/>
      <c r="AP719" s="71"/>
      <c r="AQ719" s="71"/>
      <c r="AR719" s="71"/>
      <c r="AS719" s="71"/>
      <c r="AT719" s="71"/>
      <c r="AU719" s="71"/>
      <c r="AV719" s="71"/>
      <c r="AW719" s="71"/>
      <c r="AX719" s="71"/>
      <c r="AY719" s="71"/>
      <c r="AZ719" s="71"/>
      <c r="BA719" s="71"/>
      <c r="BB719" s="71"/>
      <c r="BC719" s="71"/>
      <c r="BD719" s="71"/>
      <c r="BE719" s="71"/>
      <c r="BF719" s="71"/>
      <c r="BG719" s="71"/>
      <c r="BH719" s="71"/>
      <c r="BI719" s="71"/>
      <c r="BJ719" s="71"/>
      <c r="BK719" s="71"/>
      <c r="BL719" s="71"/>
      <c r="BM719" s="71"/>
      <c r="BN719" s="71"/>
      <c r="BO719" s="71"/>
      <c r="BP719" s="71"/>
      <c r="BQ719" s="71"/>
      <c r="BR719" s="71"/>
      <c r="BS719" s="71"/>
      <c r="BT719" s="71"/>
      <c r="BU719" s="71"/>
      <c r="BV719" s="71"/>
      <c r="BW719" s="71"/>
      <c r="BX719" s="71"/>
      <c r="BY719" s="71"/>
      <c r="BZ719" s="71"/>
      <c r="CA719" s="71"/>
      <c r="CB719" s="71"/>
      <c r="CC719" s="71"/>
      <c r="CD719" s="71"/>
      <c r="CE719" s="71"/>
      <c r="CF719" s="71"/>
      <c r="CG719" s="71"/>
      <c r="CH719" s="71"/>
      <c r="CI719" s="71"/>
      <c r="CJ719" s="71"/>
      <c r="CK719" s="71"/>
      <c r="CL719" s="71"/>
      <c r="CM719" s="71"/>
      <c r="CN719" s="71"/>
      <c r="CO719" s="71"/>
      <c r="CP719" s="71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</row>
    <row r="720" spans="1:177" s="26" customFormat="1" ht="15.75" thickBot="1">
      <c r="A720" s="255" t="s">
        <v>26</v>
      </c>
      <c r="B720" s="150"/>
      <c r="C720" s="151">
        <v>343</v>
      </c>
      <c r="D720" s="278"/>
      <c r="E720" s="151"/>
      <c r="F720" s="133">
        <f>SUM(F705:F719)</f>
        <v>10.200000000000001</v>
      </c>
      <c r="G720" s="133">
        <f t="shared" ref="G720:I720" si="11">SUM(G705:G719)</f>
        <v>12.610000000000001</v>
      </c>
      <c r="H720" s="133">
        <f t="shared" si="11"/>
        <v>39.49</v>
      </c>
      <c r="I720" s="133">
        <f t="shared" si="11"/>
        <v>299.15999999999997</v>
      </c>
      <c r="J720" s="252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  <c r="AA720" s="71"/>
      <c r="AB720" s="71"/>
      <c r="AC720" s="71"/>
      <c r="AD720" s="71"/>
      <c r="AE720" s="71"/>
      <c r="AF720" s="71"/>
      <c r="AG720" s="71"/>
      <c r="AH720" s="71"/>
      <c r="AI720" s="71"/>
      <c r="AJ720" s="71"/>
      <c r="AK720" s="71"/>
      <c r="AL720" s="71"/>
      <c r="AM720" s="71"/>
      <c r="AN720" s="71"/>
      <c r="AO720" s="71"/>
      <c r="AP720" s="71"/>
      <c r="AQ720" s="71"/>
      <c r="AR720" s="71"/>
      <c r="AS720" s="71"/>
      <c r="AT720" s="71"/>
      <c r="AU720" s="71"/>
      <c r="AV720" s="71"/>
      <c r="AW720" s="71"/>
      <c r="AX720" s="71"/>
      <c r="AY720" s="71"/>
      <c r="AZ720" s="71"/>
      <c r="BA720" s="71"/>
      <c r="BB720" s="71"/>
      <c r="BC720" s="71"/>
      <c r="BD720" s="71"/>
      <c r="BE720" s="71"/>
      <c r="BF720" s="71"/>
      <c r="BG720" s="71"/>
      <c r="BH720" s="71"/>
      <c r="BI720" s="71"/>
      <c r="BJ720" s="71"/>
      <c r="BK720" s="71"/>
      <c r="BL720" s="71"/>
      <c r="BM720" s="71"/>
      <c r="BN720" s="71"/>
      <c r="BO720" s="71"/>
      <c r="BP720" s="71"/>
      <c r="BQ720" s="71"/>
      <c r="BR720" s="71"/>
      <c r="BS720" s="71"/>
      <c r="BT720" s="71"/>
      <c r="BU720" s="71"/>
      <c r="BV720" s="71"/>
      <c r="BW720" s="71"/>
      <c r="BX720" s="71"/>
      <c r="BY720" s="71"/>
      <c r="BZ720" s="71"/>
      <c r="CA720" s="71"/>
      <c r="CB720" s="71"/>
      <c r="CC720" s="71"/>
      <c r="CD720" s="71"/>
      <c r="CE720" s="71"/>
      <c r="CF720" s="71"/>
      <c r="CG720" s="71"/>
      <c r="CH720" s="71"/>
      <c r="CI720" s="71"/>
      <c r="CJ720" s="71"/>
      <c r="CK720" s="71"/>
      <c r="CL720" s="71"/>
      <c r="CM720" s="71"/>
      <c r="CN720" s="71"/>
      <c r="CO720" s="71"/>
      <c r="CP720" s="71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</row>
    <row r="721" spans="1:113">
      <c r="A721" s="254" t="s">
        <v>27</v>
      </c>
      <c r="C721" s="82">
        <v>125</v>
      </c>
      <c r="D721" s="87">
        <v>125</v>
      </c>
      <c r="E721" s="82">
        <v>125</v>
      </c>
      <c r="F721" s="137">
        <v>0.6</v>
      </c>
      <c r="G721" s="84">
        <v>0</v>
      </c>
      <c r="H721" s="83">
        <v>13.7</v>
      </c>
      <c r="I721" s="84">
        <v>57</v>
      </c>
      <c r="J721" s="224" t="s">
        <v>272</v>
      </c>
    </row>
    <row r="722" spans="1:113" ht="15.75" thickBot="1">
      <c r="A722" s="254" t="s">
        <v>197</v>
      </c>
      <c r="C722" s="82"/>
      <c r="D722" s="87"/>
      <c r="E722" s="82"/>
      <c r="F722" s="137"/>
      <c r="G722" s="137"/>
      <c r="I722" s="137"/>
      <c r="J722" s="224"/>
    </row>
    <row r="723" spans="1:113" ht="15.75" thickBot="1">
      <c r="A723" s="255" t="s">
        <v>26</v>
      </c>
      <c r="B723" s="150"/>
      <c r="C723" s="151">
        <v>125</v>
      </c>
      <c r="D723" s="214"/>
      <c r="E723" s="135"/>
      <c r="F723" s="134">
        <f>SUM(F721)</f>
        <v>0.6</v>
      </c>
      <c r="G723" s="134">
        <f>SUM(G721)</f>
        <v>0</v>
      </c>
      <c r="H723" s="134">
        <f>SUM(H721)</f>
        <v>13.7</v>
      </c>
      <c r="I723" s="134">
        <f>SUM(I721)</f>
        <v>57</v>
      </c>
      <c r="J723" s="252"/>
    </row>
    <row r="724" spans="1:113" ht="15.75" thickBot="1">
      <c r="A724" s="253"/>
      <c r="B724" s="154"/>
      <c r="C724" s="155">
        <v>468</v>
      </c>
      <c r="D724" s="284"/>
      <c r="E724" s="125"/>
      <c r="F724" s="122">
        <f>F720+F723</f>
        <v>10.8</v>
      </c>
      <c r="G724" s="122">
        <v>12.3</v>
      </c>
      <c r="H724" s="122">
        <f>H720+H723</f>
        <v>53.19</v>
      </c>
      <c r="I724" s="122">
        <f>I720+I723</f>
        <v>356.15999999999997</v>
      </c>
      <c r="J724" s="245"/>
    </row>
    <row r="725" spans="1:113">
      <c r="A725" s="253"/>
      <c r="B725" s="154" t="s">
        <v>28</v>
      </c>
      <c r="C725" s="259"/>
      <c r="D725" s="284"/>
      <c r="E725" s="282"/>
      <c r="F725" s="122"/>
      <c r="G725" s="123"/>
      <c r="H725" s="156"/>
      <c r="I725" s="122"/>
      <c r="J725" s="245"/>
    </row>
    <row r="726" spans="1:113">
      <c r="A726" s="159" t="s">
        <v>432</v>
      </c>
      <c r="B726" s="160"/>
      <c r="C726" s="161">
        <v>30</v>
      </c>
      <c r="D726" s="207"/>
      <c r="E726" s="208"/>
      <c r="F726" s="142">
        <v>0.6</v>
      </c>
      <c r="G726" s="84">
        <v>0.05</v>
      </c>
      <c r="H726" s="142">
        <v>3</v>
      </c>
      <c r="I726" s="84">
        <v>14</v>
      </c>
      <c r="J726" s="84" t="s">
        <v>433</v>
      </c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113">
      <c r="A727" s="159"/>
      <c r="B727" s="160" t="s">
        <v>32</v>
      </c>
      <c r="C727" s="209"/>
      <c r="D727" s="210">
        <v>39.9</v>
      </c>
      <c r="E727" s="161">
        <v>30</v>
      </c>
      <c r="F727" s="142"/>
      <c r="G727" s="84"/>
      <c r="H727" s="142"/>
      <c r="I727" s="84"/>
      <c r="J727" s="132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113">
      <c r="A728" s="159"/>
      <c r="B728" s="160" t="s">
        <v>18</v>
      </c>
      <c r="C728" s="209"/>
      <c r="D728" s="210">
        <v>0.3</v>
      </c>
      <c r="E728" s="161">
        <v>0.3</v>
      </c>
      <c r="F728" s="142"/>
      <c r="G728" s="84"/>
      <c r="H728" s="142"/>
      <c r="I728" s="137"/>
      <c r="J728" s="132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113" ht="30">
      <c r="A729" s="254" t="s">
        <v>406</v>
      </c>
      <c r="C729" s="82" t="s">
        <v>229</v>
      </c>
      <c r="D729" s="111"/>
      <c r="E729" s="111"/>
      <c r="F729" s="84">
        <v>2.9</v>
      </c>
      <c r="G729" s="84">
        <v>6.4</v>
      </c>
      <c r="H729" s="83">
        <v>10.27</v>
      </c>
      <c r="I729" s="84">
        <v>110.3</v>
      </c>
      <c r="J729" s="224" t="s">
        <v>211</v>
      </c>
    </row>
    <row r="730" spans="1:113" s="26" customFormat="1">
      <c r="A730" s="254"/>
      <c r="B730" s="81" t="s">
        <v>202</v>
      </c>
      <c r="C730" s="147"/>
      <c r="D730" s="82">
        <v>22.61</v>
      </c>
      <c r="E730" s="87">
        <v>14.7</v>
      </c>
      <c r="F730" s="137"/>
      <c r="G730" s="137"/>
      <c r="H730" s="137"/>
      <c r="I730" s="137"/>
      <c r="J730" s="224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  <c r="AA730" s="71"/>
      <c r="AB730" s="71"/>
      <c r="AC730" s="71"/>
      <c r="AD730" s="71"/>
      <c r="AE730" s="71"/>
      <c r="AF730" s="71"/>
      <c r="AG730" s="71"/>
      <c r="AH730" s="71"/>
      <c r="AI730" s="71"/>
      <c r="AJ730" s="71"/>
      <c r="AK730" s="71"/>
      <c r="AL730" s="71"/>
      <c r="AM730" s="71"/>
      <c r="AN730" s="71"/>
      <c r="AO730" s="71"/>
      <c r="AP730" s="71"/>
      <c r="AQ730" s="71"/>
      <c r="AR730" s="71"/>
      <c r="AS730" s="71"/>
      <c r="AT730" s="71"/>
      <c r="AU730" s="71"/>
      <c r="AV730" s="71"/>
      <c r="AW730" s="71"/>
      <c r="AX730" s="71"/>
      <c r="AY730" s="71"/>
      <c r="AZ730" s="71"/>
      <c r="BA730" s="71"/>
      <c r="BB730" s="71"/>
      <c r="BC730" s="71"/>
      <c r="BD730" s="71"/>
      <c r="BE730" s="71"/>
      <c r="BF730" s="71"/>
      <c r="BG730" s="71"/>
      <c r="BH730" s="71"/>
      <c r="BI730" s="71"/>
      <c r="BJ730" s="71"/>
      <c r="BK730" s="71"/>
      <c r="BL730" s="71"/>
      <c r="BM730" s="71"/>
      <c r="BN730" s="71"/>
      <c r="BO730" s="71"/>
      <c r="BP730" s="71"/>
      <c r="BQ730" s="71"/>
      <c r="BR730" s="71"/>
      <c r="BS730" s="71"/>
      <c r="BT730" s="71"/>
      <c r="BU730" s="71"/>
      <c r="BV730" s="71"/>
      <c r="BW730" s="71"/>
      <c r="BX730" s="71"/>
      <c r="BY730" s="71"/>
      <c r="BZ730" s="71"/>
      <c r="CA730" s="71"/>
      <c r="CB730" s="71"/>
      <c r="CC730" s="71"/>
      <c r="CD730" s="71"/>
      <c r="CE730" s="71"/>
      <c r="CF730" s="71"/>
      <c r="CG730" s="71"/>
      <c r="CH730" s="71"/>
      <c r="CI730" s="71"/>
      <c r="CJ730" s="71"/>
      <c r="CK730" s="71"/>
      <c r="CL730" s="71"/>
      <c r="CM730" s="71"/>
      <c r="CN730" s="71"/>
      <c r="CO730" s="71"/>
      <c r="CP730" s="71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</row>
    <row r="731" spans="1:113" s="26" customFormat="1">
      <c r="A731" s="254"/>
      <c r="B731" s="81" t="s">
        <v>30</v>
      </c>
      <c r="C731" s="82"/>
      <c r="D731" s="111">
        <v>59.85</v>
      </c>
      <c r="E731" s="111">
        <v>45</v>
      </c>
      <c r="F731" s="137"/>
      <c r="G731" s="137"/>
      <c r="H731" s="137"/>
      <c r="I731" s="137"/>
      <c r="J731" s="224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  <c r="AA731" s="71"/>
      <c r="AB731" s="71"/>
      <c r="AC731" s="71"/>
      <c r="AD731" s="71"/>
      <c r="AE731" s="71"/>
      <c r="AF731" s="71"/>
      <c r="AG731" s="71"/>
      <c r="AH731" s="71"/>
      <c r="AI731" s="71"/>
      <c r="AJ731" s="71"/>
      <c r="AK731" s="71"/>
      <c r="AL731" s="71"/>
      <c r="AM731" s="71"/>
      <c r="AN731" s="71"/>
      <c r="AO731" s="71"/>
      <c r="AP731" s="71"/>
      <c r="AQ731" s="71"/>
      <c r="AR731" s="71"/>
      <c r="AS731" s="71"/>
      <c r="AT731" s="71"/>
      <c r="AU731" s="71"/>
      <c r="AV731" s="71"/>
      <c r="AW731" s="71"/>
      <c r="AX731" s="71"/>
      <c r="AY731" s="71"/>
      <c r="AZ731" s="71"/>
      <c r="BA731" s="71"/>
      <c r="BB731" s="71"/>
      <c r="BC731" s="71"/>
      <c r="BD731" s="71"/>
      <c r="BE731" s="71"/>
      <c r="BF731" s="71"/>
      <c r="BG731" s="71"/>
      <c r="BH731" s="71"/>
      <c r="BI731" s="71"/>
      <c r="BJ731" s="71"/>
      <c r="BK731" s="71"/>
      <c r="BL731" s="71"/>
      <c r="BM731" s="71"/>
      <c r="BN731" s="71"/>
      <c r="BO731" s="71"/>
      <c r="BP731" s="71"/>
      <c r="BQ731" s="71"/>
      <c r="BR731" s="71"/>
      <c r="BS731" s="71"/>
      <c r="BT731" s="71"/>
      <c r="BU731" s="71"/>
      <c r="BV731" s="71"/>
      <c r="BW731" s="71"/>
      <c r="BX731" s="71"/>
      <c r="BY731" s="71"/>
      <c r="BZ731" s="71"/>
      <c r="CA731" s="71"/>
      <c r="CB731" s="71"/>
      <c r="CC731" s="71"/>
      <c r="CD731" s="71"/>
      <c r="CE731" s="71"/>
      <c r="CF731" s="71"/>
      <c r="CG731" s="71"/>
      <c r="CH731" s="71"/>
      <c r="CI731" s="71"/>
      <c r="CJ731" s="71"/>
      <c r="CK731" s="71"/>
      <c r="CL731" s="71"/>
      <c r="CM731" s="71"/>
      <c r="CN731" s="71"/>
      <c r="CO731" s="71"/>
      <c r="CP731" s="71"/>
    </row>
    <row r="732" spans="1:113" s="26" customFormat="1">
      <c r="A732" s="254"/>
      <c r="B732" s="81" t="s">
        <v>32</v>
      </c>
      <c r="C732" s="82"/>
      <c r="D732" s="84">
        <v>7.98</v>
      </c>
      <c r="E732" s="111">
        <v>6</v>
      </c>
      <c r="F732" s="137"/>
      <c r="G732" s="84"/>
      <c r="H732" s="83"/>
      <c r="I732" s="84"/>
      <c r="J732" s="224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  <c r="AA732" s="71"/>
      <c r="AB732" s="71"/>
      <c r="AC732" s="71"/>
      <c r="AD732" s="71"/>
      <c r="AE732" s="71"/>
      <c r="AF732" s="71"/>
      <c r="AG732" s="71"/>
      <c r="AH732" s="71"/>
      <c r="AI732" s="71"/>
      <c r="AJ732" s="71"/>
      <c r="AK732" s="71"/>
      <c r="AL732" s="71"/>
      <c r="AM732" s="71"/>
      <c r="AN732" s="71"/>
      <c r="AO732" s="71"/>
      <c r="AP732" s="71"/>
      <c r="AQ732" s="71"/>
      <c r="AR732" s="71"/>
      <c r="AS732" s="71"/>
      <c r="AT732" s="71"/>
      <c r="AU732" s="71"/>
      <c r="AV732" s="71"/>
      <c r="AW732" s="71"/>
      <c r="AX732" s="71"/>
      <c r="AY732" s="71"/>
      <c r="AZ732" s="71"/>
      <c r="BA732" s="71"/>
      <c r="BB732" s="71"/>
      <c r="BC732" s="71"/>
      <c r="BD732" s="71"/>
      <c r="BE732" s="71"/>
      <c r="BF732" s="71"/>
      <c r="BG732" s="71"/>
      <c r="BH732" s="71"/>
      <c r="BI732" s="71"/>
      <c r="BJ732" s="71"/>
      <c r="BK732" s="71"/>
      <c r="BL732" s="71"/>
      <c r="BM732" s="71"/>
      <c r="BN732" s="71"/>
      <c r="BO732" s="71"/>
      <c r="BP732" s="71"/>
      <c r="BQ732" s="71"/>
      <c r="BR732" s="71"/>
      <c r="BS732" s="71"/>
      <c r="BT732" s="71"/>
      <c r="BU732" s="71"/>
      <c r="BV732" s="71"/>
      <c r="BW732" s="71"/>
      <c r="BX732" s="71"/>
      <c r="BY732" s="71"/>
      <c r="BZ732" s="71"/>
      <c r="CA732" s="71"/>
      <c r="CB732" s="71"/>
      <c r="CC732" s="71"/>
      <c r="CD732" s="71"/>
      <c r="CE732" s="71"/>
      <c r="CF732" s="71"/>
      <c r="CG732" s="71"/>
      <c r="CH732" s="71"/>
      <c r="CI732" s="71"/>
      <c r="CJ732" s="71"/>
      <c r="CK732" s="71"/>
      <c r="CL732" s="71"/>
      <c r="CM732" s="71"/>
      <c r="CN732" s="71"/>
      <c r="CO732" s="71"/>
      <c r="CP732" s="71"/>
    </row>
    <row r="733" spans="1:113" s="26" customFormat="1">
      <c r="A733" s="254"/>
      <c r="B733" s="81" t="s">
        <v>33</v>
      </c>
      <c r="C733" s="82"/>
      <c r="D733" s="111">
        <v>7.14</v>
      </c>
      <c r="E733" s="111">
        <v>6</v>
      </c>
      <c r="F733" s="137"/>
      <c r="G733" s="84"/>
      <c r="H733" s="83"/>
      <c r="I733" s="84"/>
      <c r="J733" s="224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  <c r="AA733" s="71"/>
      <c r="AB733" s="71"/>
      <c r="AC733" s="71"/>
      <c r="AD733" s="71"/>
      <c r="AE733" s="71"/>
      <c r="AF733" s="71"/>
      <c r="AG733" s="71"/>
      <c r="AH733" s="71"/>
      <c r="AI733" s="71"/>
      <c r="AJ733" s="71"/>
      <c r="AK733" s="71"/>
      <c r="AL733" s="71"/>
      <c r="AM733" s="71"/>
      <c r="AN733" s="71"/>
      <c r="AO733" s="71"/>
      <c r="AP733" s="71"/>
      <c r="AQ733" s="71"/>
      <c r="AR733" s="71"/>
      <c r="AS733" s="71"/>
      <c r="AT733" s="71"/>
      <c r="AU733" s="71"/>
      <c r="AV733" s="71"/>
      <c r="AW733" s="71"/>
      <c r="AX733" s="71"/>
      <c r="AY733" s="71"/>
      <c r="AZ733" s="71"/>
      <c r="BA733" s="71"/>
      <c r="BB733" s="71"/>
      <c r="BC733" s="71"/>
      <c r="BD733" s="71"/>
      <c r="BE733" s="71"/>
      <c r="BF733" s="71"/>
      <c r="BG733" s="71"/>
      <c r="BH733" s="71"/>
      <c r="BI733" s="71"/>
      <c r="BJ733" s="71"/>
      <c r="BK733" s="71"/>
      <c r="BL733" s="71"/>
      <c r="BM733" s="71"/>
      <c r="BN733" s="71"/>
      <c r="BO733" s="71"/>
      <c r="BP733" s="71"/>
      <c r="BQ733" s="71"/>
      <c r="BR733" s="71"/>
      <c r="BS733" s="71"/>
      <c r="BT733" s="71"/>
      <c r="BU733" s="71"/>
      <c r="BV733" s="71"/>
      <c r="BW733" s="71"/>
      <c r="BX733" s="71"/>
      <c r="BY733" s="71"/>
      <c r="BZ733" s="71"/>
      <c r="CA733" s="71"/>
      <c r="CB733" s="71"/>
      <c r="CC733" s="71"/>
      <c r="CD733" s="71"/>
      <c r="CE733" s="71"/>
      <c r="CF733" s="71"/>
      <c r="CG733" s="71"/>
      <c r="CH733" s="71"/>
      <c r="CI733" s="71"/>
      <c r="CJ733" s="71"/>
      <c r="CK733" s="71"/>
      <c r="CL733" s="71"/>
      <c r="CM733" s="71"/>
      <c r="CN733" s="71"/>
      <c r="CO733" s="71"/>
      <c r="CP733" s="71"/>
    </row>
    <row r="734" spans="1:113" s="26" customFormat="1">
      <c r="A734" s="254"/>
      <c r="B734" s="81" t="s">
        <v>119</v>
      </c>
      <c r="C734" s="82"/>
      <c r="D734" s="111">
        <v>9</v>
      </c>
      <c r="E734" s="111">
        <v>9</v>
      </c>
      <c r="F734" s="137"/>
      <c r="G734" s="84"/>
      <c r="H734" s="83"/>
      <c r="I734" s="84"/>
      <c r="J734" s="224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  <c r="AA734" s="71"/>
      <c r="AB734" s="71"/>
      <c r="AC734" s="71"/>
      <c r="AD734" s="71"/>
      <c r="AE734" s="71"/>
      <c r="AF734" s="71"/>
      <c r="AG734" s="71"/>
      <c r="AH734" s="71"/>
      <c r="AI734" s="71"/>
      <c r="AJ734" s="71"/>
      <c r="AK734" s="71"/>
      <c r="AL734" s="71"/>
      <c r="AM734" s="71"/>
      <c r="AN734" s="71"/>
      <c r="AO734" s="71"/>
      <c r="AP734" s="71"/>
      <c r="AQ734" s="71"/>
      <c r="AR734" s="71"/>
      <c r="AS734" s="71"/>
      <c r="AT734" s="71"/>
      <c r="AU734" s="71"/>
      <c r="AV734" s="71"/>
      <c r="AW734" s="71"/>
      <c r="AX734" s="71"/>
      <c r="AY734" s="71"/>
      <c r="AZ734" s="71"/>
      <c r="BA734" s="71"/>
      <c r="BB734" s="71"/>
      <c r="BC734" s="71"/>
      <c r="BD734" s="71"/>
      <c r="BE734" s="71"/>
      <c r="BF734" s="71"/>
      <c r="BG734" s="71"/>
      <c r="BH734" s="71"/>
      <c r="BI734" s="71"/>
      <c r="BJ734" s="71"/>
      <c r="BK734" s="71"/>
      <c r="BL734" s="71"/>
      <c r="BM734" s="71"/>
      <c r="BN734" s="71"/>
      <c r="BO734" s="71"/>
      <c r="BP734" s="71"/>
      <c r="BQ734" s="71"/>
      <c r="BR734" s="71"/>
      <c r="BS734" s="71"/>
      <c r="BT734" s="71"/>
      <c r="BU734" s="71"/>
      <c r="BV734" s="71"/>
      <c r="BW734" s="71"/>
      <c r="BX734" s="71"/>
      <c r="BY734" s="71"/>
      <c r="BZ734" s="71"/>
      <c r="CA734" s="71"/>
      <c r="CB734" s="71"/>
      <c r="CC734" s="71"/>
      <c r="CD734" s="71"/>
      <c r="CE734" s="71"/>
      <c r="CF734" s="71"/>
      <c r="CG734" s="71"/>
      <c r="CH734" s="71"/>
      <c r="CI734" s="71"/>
      <c r="CJ734" s="71"/>
      <c r="CK734" s="71"/>
      <c r="CL734" s="71"/>
      <c r="CM734" s="71"/>
      <c r="CN734" s="71"/>
      <c r="CO734" s="71"/>
      <c r="CP734" s="71"/>
    </row>
    <row r="735" spans="1:113" s="55" customFormat="1" ht="15.75">
      <c r="A735" s="254"/>
      <c r="B735" s="81" t="s">
        <v>34</v>
      </c>
      <c r="C735" s="82"/>
      <c r="D735" s="111">
        <v>1.5</v>
      </c>
      <c r="E735" s="111">
        <v>1.5</v>
      </c>
      <c r="F735" s="137"/>
      <c r="G735" s="84"/>
      <c r="H735" s="83"/>
      <c r="I735" s="84"/>
      <c r="J735" s="224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  <c r="AA735" s="70"/>
      <c r="AB735" s="70"/>
      <c r="AC735" s="70"/>
      <c r="AD735" s="70"/>
      <c r="AE735" s="70"/>
      <c r="AF735" s="70"/>
      <c r="AG735" s="70"/>
      <c r="AH735" s="70"/>
      <c r="AI735" s="70"/>
      <c r="AJ735" s="70"/>
      <c r="AK735" s="70"/>
      <c r="AL735" s="70"/>
      <c r="AM735" s="70"/>
      <c r="AN735" s="70"/>
      <c r="AO735" s="70"/>
      <c r="AP735" s="70"/>
      <c r="AQ735" s="70"/>
      <c r="AR735" s="70"/>
      <c r="AS735" s="70"/>
      <c r="AT735" s="70"/>
      <c r="AU735" s="70"/>
      <c r="AV735" s="70"/>
      <c r="AW735" s="70"/>
      <c r="AX735" s="70"/>
      <c r="AY735" s="70"/>
      <c r="AZ735" s="70"/>
      <c r="BA735" s="70"/>
      <c r="BB735" s="70"/>
      <c r="BC735" s="70"/>
      <c r="BD735" s="70"/>
      <c r="BE735" s="70"/>
      <c r="BF735" s="70"/>
      <c r="BG735" s="70"/>
      <c r="BH735" s="70"/>
      <c r="BI735" s="70"/>
      <c r="BJ735" s="70"/>
      <c r="BK735" s="70"/>
      <c r="BL735" s="70"/>
      <c r="BM735" s="70"/>
      <c r="BN735" s="70"/>
      <c r="BO735" s="70"/>
      <c r="BP735" s="70"/>
      <c r="BQ735" s="70"/>
      <c r="BR735" s="70"/>
      <c r="BS735" s="70"/>
      <c r="BT735" s="70"/>
      <c r="BU735" s="70"/>
      <c r="BV735" s="70"/>
      <c r="BW735" s="70"/>
      <c r="BX735" s="70"/>
      <c r="BY735" s="70"/>
      <c r="BZ735" s="70"/>
      <c r="CA735" s="70"/>
      <c r="CB735" s="70"/>
      <c r="CC735" s="70"/>
      <c r="CD735" s="70"/>
      <c r="CE735" s="70"/>
      <c r="CF735" s="70"/>
      <c r="CG735" s="70"/>
      <c r="CH735" s="70"/>
      <c r="CI735" s="70"/>
      <c r="CJ735" s="70"/>
      <c r="CK735" s="70"/>
      <c r="CL735" s="70"/>
      <c r="CM735" s="70"/>
      <c r="CN735" s="70"/>
      <c r="CO735" s="70"/>
      <c r="CP735" s="70"/>
    </row>
    <row r="736" spans="1:113" s="55" customFormat="1" ht="15.75">
      <c r="A736" s="254"/>
      <c r="B736" s="81" t="s">
        <v>19</v>
      </c>
      <c r="C736" s="82"/>
      <c r="D736" s="82">
        <v>0.5</v>
      </c>
      <c r="E736" s="82">
        <v>0.5</v>
      </c>
      <c r="F736" s="137"/>
      <c r="G736" s="84"/>
      <c r="H736" s="83"/>
      <c r="I736" s="84"/>
      <c r="J736" s="224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  <c r="AB736" s="70"/>
      <c r="AC736" s="70"/>
      <c r="AD736" s="70"/>
      <c r="AE736" s="70"/>
      <c r="AF736" s="70"/>
      <c r="AG736" s="70"/>
      <c r="AH736" s="70"/>
      <c r="AI736" s="70"/>
      <c r="AJ736" s="70"/>
      <c r="AK736" s="70"/>
      <c r="AL736" s="70"/>
      <c r="AM736" s="70"/>
      <c r="AN736" s="70"/>
      <c r="AO736" s="70"/>
      <c r="AP736" s="70"/>
      <c r="AQ736" s="70"/>
      <c r="AR736" s="70"/>
      <c r="AS736" s="70"/>
      <c r="AT736" s="70"/>
      <c r="AU736" s="70"/>
      <c r="AV736" s="70"/>
      <c r="AW736" s="70"/>
      <c r="AX736" s="70"/>
      <c r="AY736" s="70"/>
      <c r="AZ736" s="70"/>
      <c r="BA736" s="70"/>
      <c r="BB736" s="70"/>
      <c r="BC736" s="70"/>
      <c r="BD736" s="70"/>
      <c r="BE736" s="70"/>
      <c r="BF736" s="70"/>
      <c r="BG736" s="70"/>
      <c r="BH736" s="70"/>
      <c r="BI736" s="70"/>
      <c r="BJ736" s="70"/>
      <c r="BK736" s="70"/>
      <c r="BL736" s="70"/>
      <c r="BM736" s="70"/>
      <c r="BN736" s="70"/>
      <c r="BO736" s="70"/>
      <c r="BP736" s="70"/>
      <c r="BQ736" s="70"/>
      <c r="BR736" s="70"/>
      <c r="BS736" s="70"/>
      <c r="BT736" s="70"/>
      <c r="BU736" s="70"/>
      <c r="BV736" s="70"/>
      <c r="BW736" s="70"/>
      <c r="BX736" s="70"/>
      <c r="BY736" s="70"/>
      <c r="BZ736" s="70"/>
      <c r="CA736" s="70"/>
      <c r="CB736" s="70"/>
      <c r="CC736" s="70"/>
      <c r="CD736" s="70"/>
      <c r="CE736" s="70"/>
      <c r="CF736" s="70"/>
      <c r="CG736" s="70"/>
      <c r="CH736" s="70"/>
      <c r="CI736" s="70"/>
      <c r="CJ736" s="70"/>
      <c r="CK736" s="70"/>
      <c r="CL736" s="70"/>
      <c r="CM736" s="70"/>
      <c r="CN736" s="70"/>
      <c r="CO736" s="70"/>
      <c r="CP736" s="70"/>
    </row>
    <row r="737" spans="1:109" s="55" customFormat="1" ht="15.75">
      <c r="A737" s="254"/>
      <c r="B737" s="81" t="s">
        <v>17</v>
      </c>
      <c r="C737" s="82"/>
      <c r="D737" s="111">
        <v>108</v>
      </c>
      <c r="E737" s="111">
        <v>108</v>
      </c>
      <c r="F737" s="137"/>
      <c r="G737" s="84"/>
      <c r="H737" s="83"/>
      <c r="I737" s="84"/>
      <c r="J737" s="224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  <c r="AA737" s="70"/>
      <c r="AB737" s="70"/>
      <c r="AC737" s="70"/>
      <c r="AD737" s="70"/>
      <c r="AE737" s="70"/>
      <c r="AF737" s="70"/>
      <c r="AG737" s="70"/>
      <c r="AH737" s="70"/>
      <c r="AI737" s="70"/>
      <c r="AJ737" s="70"/>
      <c r="AK737" s="70"/>
      <c r="AL737" s="70"/>
      <c r="AM737" s="70"/>
      <c r="AN737" s="70"/>
      <c r="AO737" s="70"/>
      <c r="AP737" s="70"/>
      <c r="AQ737" s="70"/>
      <c r="AR737" s="70"/>
      <c r="AS737" s="70"/>
      <c r="AT737" s="70"/>
      <c r="AU737" s="70"/>
      <c r="AV737" s="70"/>
      <c r="AW737" s="70"/>
      <c r="AX737" s="70"/>
      <c r="AY737" s="70"/>
      <c r="AZ737" s="70"/>
      <c r="BA737" s="70"/>
      <c r="BB737" s="70"/>
      <c r="BC737" s="70"/>
      <c r="BD737" s="70"/>
      <c r="BE737" s="70"/>
      <c r="BF737" s="70"/>
      <c r="BG737" s="70"/>
      <c r="BH737" s="70"/>
      <c r="BI737" s="70"/>
      <c r="BJ737" s="70"/>
      <c r="BK737" s="70"/>
      <c r="BL737" s="70"/>
      <c r="BM737" s="70"/>
      <c r="BN737" s="70"/>
      <c r="BO737" s="70"/>
      <c r="BP737" s="70"/>
      <c r="BQ737" s="70"/>
      <c r="BR737" s="70"/>
      <c r="BS737" s="70"/>
      <c r="BT737" s="70"/>
      <c r="BU737" s="70"/>
      <c r="BV737" s="70"/>
      <c r="BW737" s="70"/>
      <c r="BX737" s="70"/>
      <c r="BY737" s="70"/>
      <c r="BZ737" s="70"/>
      <c r="CA737" s="70"/>
      <c r="CB737" s="70"/>
      <c r="CC737" s="70"/>
      <c r="CD737" s="70"/>
      <c r="CE737" s="70"/>
      <c r="CF737" s="70"/>
      <c r="CG737" s="70"/>
      <c r="CH737" s="70"/>
      <c r="CI737" s="70"/>
      <c r="CJ737" s="70"/>
      <c r="CK737" s="70"/>
      <c r="CL737" s="70"/>
      <c r="CM737" s="70"/>
      <c r="CN737" s="70"/>
      <c r="CO737" s="70"/>
      <c r="CP737" s="70"/>
    </row>
    <row r="738" spans="1:109" s="56" customFormat="1" ht="15.75">
      <c r="A738" s="159" t="s">
        <v>420</v>
      </c>
      <c r="B738" s="160"/>
      <c r="C738" s="161">
        <v>60</v>
      </c>
      <c r="D738" s="219"/>
      <c r="E738" s="192"/>
      <c r="F738" s="193">
        <v>6.3</v>
      </c>
      <c r="G738" s="192">
        <v>5.9</v>
      </c>
      <c r="H738" s="219">
        <v>22</v>
      </c>
      <c r="I738" s="193">
        <v>166</v>
      </c>
      <c r="J738" s="221" t="s">
        <v>423</v>
      </c>
      <c r="K738" s="74"/>
      <c r="L738" s="74"/>
      <c r="M738" s="74"/>
      <c r="N738" s="74"/>
      <c r="O738" s="74"/>
      <c r="P738" s="60"/>
      <c r="Q738" s="60"/>
      <c r="R738" s="60"/>
      <c r="S738" s="60"/>
      <c r="T738" s="60"/>
      <c r="U738" s="60"/>
      <c r="V738" s="60"/>
      <c r="W738" s="60"/>
      <c r="X738" s="60"/>
      <c r="Y738" s="60"/>
      <c r="Z738" s="60"/>
      <c r="AA738" s="60"/>
      <c r="AB738" s="60"/>
      <c r="AC738" s="60"/>
      <c r="AD738" s="60"/>
      <c r="AE738" s="60"/>
      <c r="AF738" s="60"/>
      <c r="AG738" s="60"/>
      <c r="AH738" s="60"/>
      <c r="AI738" s="60"/>
      <c r="AJ738" s="60"/>
      <c r="AK738" s="60"/>
      <c r="AL738" s="60"/>
      <c r="AM738" s="60"/>
      <c r="AN738" s="60"/>
      <c r="AO738" s="60"/>
      <c r="AP738" s="60"/>
      <c r="AQ738" s="60"/>
      <c r="AR738" s="60"/>
      <c r="AS738" s="60"/>
      <c r="AT738" s="60"/>
      <c r="AU738" s="60"/>
      <c r="AV738" s="60"/>
      <c r="AW738" s="60"/>
      <c r="AX738" s="60"/>
      <c r="AY738" s="60"/>
      <c r="AZ738" s="60"/>
      <c r="BA738" s="60"/>
      <c r="BB738" s="60"/>
      <c r="BC738" s="60"/>
      <c r="BD738" s="60"/>
      <c r="BE738" s="60"/>
      <c r="BF738" s="60"/>
      <c r="BG738" s="60"/>
      <c r="BH738" s="60"/>
      <c r="BI738" s="60"/>
      <c r="BJ738" s="60"/>
      <c r="BK738" s="60"/>
      <c r="BL738" s="60"/>
      <c r="BM738" s="60"/>
      <c r="BN738" s="60"/>
      <c r="BO738" s="60"/>
      <c r="BP738" s="60"/>
      <c r="BQ738" s="60"/>
      <c r="BR738" s="60"/>
      <c r="BS738" s="60"/>
      <c r="BT738" s="60"/>
      <c r="BU738" s="60"/>
      <c r="BV738" s="60"/>
      <c r="BW738" s="60"/>
      <c r="BX738" s="60"/>
      <c r="BY738" s="60"/>
      <c r="BZ738" s="60"/>
      <c r="CA738" s="60"/>
      <c r="CB738" s="60"/>
      <c r="CC738" s="60"/>
      <c r="CD738" s="60"/>
      <c r="CE738" s="60"/>
      <c r="CF738" s="60"/>
      <c r="CG738" s="60"/>
      <c r="CH738" s="60"/>
      <c r="CI738" s="60"/>
      <c r="CJ738" s="60"/>
      <c r="CK738" s="60"/>
      <c r="CL738" s="60"/>
      <c r="CM738" s="60"/>
      <c r="CN738" s="60"/>
      <c r="CO738" s="60"/>
      <c r="CP738" s="60"/>
      <c r="CQ738" s="60"/>
      <c r="CR738" s="60"/>
      <c r="CS738" s="60"/>
      <c r="CT738" s="60"/>
      <c r="CU738" s="60"/>
      <c r="CV738" s="60"/>
      <c r="CW738" s="60"/>
      <c r="CX738" s="60"/>
      <c r="CY738" s="60"/>
      <c r="CZ738" s="60"/>
      <c r="DA738" s="60"/>
      <c r="DB738" s="60"/>
      <c r="DC738" s="60"/>
      <c r="DD738" s="60"/>
      <c r="DE738" s="60"/>
    </row>
    <row r="739" spans="1:109" s="56" customFormat="1" ht="30">
      <c r="A739" s="159"/>
      <c r="B739" s="159" t="s">
        <v>422</v>
      </c>
      <c r="C739" s="161"/>
      <c r="D739" s="219">
        <v>1</v>
      </c>
      <c r="E739" s="192">
        <v>1</v>
      </c>
      <c r="F739" s="193"/>
      <c r="G739" s="192"/>
      <c r="H739" s="219"/>
      <c r="I739" s="193"/>
      <c r="J739" s="221"/>
      <c r="K739" s="74"/>
      <c r="L739" s="74"/>
      <c r="M739" s="74"/>
      <c r="N739" s="74"/>
      <c r="O739" s="74"/>
      <c r="P739" s="60"/>
      <c r="Q739" s="60"/>
      <c r="R739" s="60"/>
      <c r="S739" s="60"/>
      <c r="T739" s="60"/>
      <c r="U739" s="60"/>
      <c r="V739" s="60"/>
      <c r="W739" s="60"/>
      <c r="X739" s="60"/>
      <c r="Y739" s="60"/>
      <c r="Z739" s="60"/>
      <c r="AA739" s="60"/>
      <c r="AB739" s="60"/>
      <c r="AC739" s="60"/>
      <c r="AD739" s="60"/>
      <c r="AE739" s="60"/>
      <c r="AF739" s="60"/>
      <c r="AG739" s="60"/>
      <c r="AH739" s="60"/>
      <c r="AI739" s="60"/>
      <c r="AJ739" s="60"/>
      <c r="AK739" s="60"/>
      <c r="AL739" s="60"/>
      <c r="AM739" s="60"/>
      <c r="AN739" s="60"/>
      <c r="AO739" s="60"/>
      <c r="AP739" s="60"/>
      <c r="AQ739" s="60"/>
      <c r="AR739" s="60"/>
      <c r="AS739" s="60"/>
      <c r="AT739" s="60"/>
      <c r="AU739" s="60"/>
      <c r="AV739" s="60"/>
      <c r="AW739" s="60"/>
      <c r="AX739" s="60"/>
      <c r="AY739" s="60"/>
      <c r="AZ739" s="60"/>
      <c r="BA739" s="60"/>
      <c r="BB739" s="60"/>
      <c r="BC739" s="60"/>
      <c r="BD739" s="60"/>
      <c r="BE739" s="60"/>
      <c r="BF739" s="60"/>
      <c r="BG739" s="60"/>
      <c r="BH739" s="60"/>
      <c r="BI739" s="60"/>
      <c r="BJ739" s="60"/>
      <c r="BK739" s="60"/>
      <c r="BL739" s="60"/>
      <c r="BM739" s="60"/>
      <c r="BN739" s="60"/>
      <c r="BO739" s="60"/>
      <c r="BP739" s="60"/>
      <c r="BQ739" s="60"/>
      <c r="BR739" s="60"/>
      <c r="BS739" s="60"/>
      <c r="BT739" s="60"/>
      <c r="BU739" s="60"/>
      <c r="BV739" s="60"/>
      <c r="BW739" s="60"/>
      <c r="BX739" s="60"/>
      <c r="BY739" s="60"/>
      <c r="BZ739" s="60"/>
      <c r="CA739" s="60"/>
      <c r="CB739" s="60"/>
      <c r="CC739" s="60"/>
      <c r="CD739" s="60"/>
      <c r="CE739" s="60"/>
      <c r="CF739" s="60"/>
      <c r="CG739" s="60"/>
      <c r="CH739" s="60"/>
      <c r="CI739" s="60"/>
      <c r="CJ739" s="60"/>
      <c r="CK739" s="60"/>
      <c r="CL739" s="60"/>
      <c r="CM739" s="60"/>
      <c r="CN739" s="60"/>
      <c r="CO739" s="60"/>
      <c r="CP739" s="60"/>
      <c r="CQ739" s="60"/>
      <c r="CR739" s="60"/>
      <c r="CS739" s="60"/>
      <c r="CT739" s="60"/>
      <c r="CU739" s="60"/>
      <c r="CV739" s="60"/>
      <c r="CW739" s="60"/>
      <c r="CX739" s="60"/>
      <c r="CY739" s="60"/>
      <c r="CZ739" s="60"/>
      <c r="DA739" s="60"/>
      <c r="DB739" s="60"/>
      <c r="DC739" s="60"/>
      <c r="DD739" s="60"/>
      <c r="DE739" s="60"/>
    </row>
    <row r="740" spans="1:109" s="35" customFormat="1">
      <c r="A740" s="254" t="s">
        <v>88</v>
      </c>
      <c r="B740" s="81"/>
      <c r="C740" s="82">
        <v>110</v>
      </c>
      <c r="D740" s="83"/>
      <c r="E740" s="84"/>
      <c r="F740" s="83">
        <v>3.13</v>
      </c>
      <c r="G740" s="84">
        <v>3.76</v>
      </c>
      <c r="H740" s="83">
        <v>13.03</v>
      </c>
      <c r="I740" s="137">
        <v>131.15</v>
      </c>
      <c r="J740" s="224" t="s">
        <v>215</v>
      </c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  <c r="AA740" s="72"/>
      <c r="AB740" s="72"/>
      <c r="AC740" s="72"/>
      <c r="AD740" s="72"/>
      <c r="AE740" s="72"/>
      <c r="AF740" s="72"/>
      <c r="AG740" s="72"/>
      <c r="AH740" s="72"/>
      <c r="AI740" s="72"/>
      <c r="AJ740" s="72"/>
      <c r="AK740" s="72"/>
      <c r="AL740" s="72"/>
      <c r="AM740" s="72"/>
      <c r="AN740" s="72"/>
      <c r="AO740" s="72"/>
      <c r="AP740" s="72"/>
      <c r="AQ740" s="72"/>
      <c r="AR740" s="72"/>
      <c r="AS740" s="72"/>
      <c r="AT740" s="72"/>
      <c r="AU740" s="72"/>
      <c r="AV740" s="72"/>
      <c r="AW740" s="72"/>
      <c r="AX740" s="72"/>
      <c r="AY740" s="72"/>
      <c r="AZ740" s="72"/>
      <c r="BA740" s="72"/>
      <c r="BB740" s="72"/>
      <c r="BC740" s="72"/>
      <c r="BD740" s="72"/>
      <c r="BE740" s="72"/>
      <c r="BF740" s="72"/>
      <c r="BG740" s="72"/>
      <c r="BH740" s="72"/>
      <c r="BI740" s="72"/>
      <c r="BJ740" s="72"/>
      <c r="BK740" s="72"/>
      <c r="BL740" s="72"/>
      <c r="BM740" s="72"/>
      <c r="BN740" s="72"/>
      <c r="BO740" s="72"/>
      <c r="BP740" s="72"/>
      <c r="BQ740" s="72"/>
      <c r="BR740" s="72"/>
      <c r="BS740" s="72"/>
      <c r="BT740" s="72"/>
      <c r="BU740" s="72"/>
      <c r="BV740" s="72"/>
      <c r="BW740" s="72"/>
      <c r="BX740" s="72"/>
      <c r="BY740" s="72"/>
      <c r="BZ740" s="72"/>
      <c r="CA740" s="72"/>
      <c r="CB740" s="72"/>
      <c r="CC740" s="72"/>
      <c r="CD740" s="72"/>
      <c r="CE740" s="72"/>
      <c r="CF740" s="72"/>
      <c r="CG740" s="72"/>
      <c r="CH740" s="72"/>
      <c r="CI740" s="72"/>
      <c r="CJ740" s="72"/>
      <c r="CK740" s="72"/>
      <c r="CL740" s="72"/>
      <c r="CM740" s="72"/>
      <c r="CN740" s="72"/>
      <c r="CO740" s="72"/>
      <c r="CP740" s="72"/>
    </row>
    <row r="741" spans="1:109" s="35" customFormat="1">
      <c r="A741" s="254"/>
      <c r="B741" s="81" t="s">
        <v>30</v>
      </c>
      <c r="C741" s="82"/>
      <c r="D741" s="83">
        <v>125.59</v>
      </c>
      <c r="E741" s="84">
        <v>94.43</v>
      </c>
      <c r="F741" s="83"/>
      <c r="G741" s="84"/>
      <c r="H741" s="83"/>
      <c r="I741" s="137"/>
      <c r="J741" s="224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  <c r="AA741" s="72"/>
      <c r="AB741" s="72"/>
      <c r="AC741" s="72"/>
      <c r="AD741" s="72"/>
      <c r="AE741" s="72"/>
      <c r="AF741" s="72"/>
      <c r="AG741" s="72"/>
      <c r="AH741" s="72"/>
      <c r="AI741" s="72"/>
      <c r="AJ741" s="72"/>
      <c r="AK741" s="72"/>
      <c r="AL741" s="72"/>
      <c r="AM741" s="72"/>
      <c r="AN741" s="72"/>
      <c r="AO741" s="72"/>
      <c r="AP741" s="72"/>
      <c r="AQ741" s="72"/>
      <c r="AR741" s="72"/>
      <c r="AS741" s="72"/>
      <c r="AT741" s="72"/>
      <c r="AU741" s="72"/>
      <c r="AV741" s="72"/>
      <c r="AW741" s="72"/>
      <c r="AX741" s="72"/>
      <c r="AY741" s="72"/>
      <c r="AZ741" s="72"/>
      <c r="BA741" s="72"/>
      <c r="BB741" s="72"/>
      <c r="BC741" s="72"/>
      <c r="BD741" s="72"/>
      <c r="BE741" s="72"/>
      <c r="BF741" s="72"/>
      <c r="BG741" s="72"/>
      <c r="BH741" s="72"/>
      <c r="BI741" s="72"/>
      <c r="BJ741" s="72"/>
      <c r="BK741" s="72"/>
      <c r="BL741" s="72"/>
      <c r="BM741" s="72"/>
      <c r="BN741" s="72"/>
      <c r="BO741" s="72"/>
      <c r="BP741" s="72"/>
      <c r="BQ741" s="72"/>
      <c r="BR741" s="72"/>
      <c r="BS741" s="72"/>
      <c r="BT741" s="72"/>
      <c r="BU741" s="72"/>
      <c r="BV741" s="72"/>
      <c r="BW741" s="72"/>
      <c r="BX741" s="72"/>
      <c r="BY741" s="72"/>
      <c r="BZ741" s="72"/>
      <c r="CA741" s="72"/>
      <c r="CB741" s="72"/>
      <c r="CC741" s="72"/>
      <c r="CD741" s="72"/>
      <c r="CE741" s="72"/>
      <c r="CF741" s="72"/>
      <c r="CG741" s="72"/>
      <c r="CH741" s="72"/>
      <c r="CI741" s="72"/>
      <c r="CJ741" s="72"/>
      <c r="CK741" s="72"/>
      <c r="CL741" s="72"/>
      <c r="CM741" s="72"/>
      <c r="CN741" s="72"/>
      <c r="CO741" s="72"/>
      <c r="CP741" s="72"/>
    </row>
    <row r="742" spans="1:109" s="35" customFormat="1">
      <c r="A742" s="254"/>
      <c r="B742" s="81" t="s">
        <v>16</v>
      </c>
      <c r="C742" s="82"/>
      <c r="D742" s="83">
        <v>17.38</v>
      </c>
      <c r="E742" s="84">
        <v>16.5</v>
      </c>
      <c r="F742" s="83"/>
      <c r="G742" s="84"/>
      <c r="H742" s="83"/>
      <c r="I742" s="137"/>
      <c r="J742" s="224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  <c r="AA742" s="72"/>
      <c r="AB742" s="72"/>
      <c r="AC742" s="72"/>
      <c r="AD742" s="72"/>
      <c r="AE742" s="72"/>
      <c r="AF742" s="72"/>
      <c r="AG742" s="72"/>
      <c r="AH742" s="72"/>
      <c r="AI742" s="72"/>
      <c r="AJ742" s="72"/>
      <c r="AK742" s="72"/>
      <c r="AL742" s="72"/>
      <c r="AM742" s="72"/>
      <c r="AN742" s="72"/>
      <c r="AO742" s="72"/>
      <c r="AP742" s="72"/>
      <c r="AQ742" s="72"/>
      <c r="AR742" s="72"/>
      <c r="AS742" s="72"/>
      <c r="AT742" s="72"/>
      <c r="AU742" s="72"/>
      <c r="AV742" s="72"/>
      <c r="AW742" s="72"/>
      <c r="AX742" s="72"/>
      <c r="AY742" s="72"/>
      <c r="AZ742" s="72"/>
      <c r="BA742" s="72"/>
      <c r="BB742" s="72"/>
      <c r="BC742" s="72"/>
      <c r="BD742" s="72"/>
      <c r="BE742" s="72"/>
      <c r="BF742" s="72"/>
      <c r="BG742" s="72"/>
      <c r="BH742" s="72"/>
      <c r="BI742" s="72"/>
      <c r="BJ742" s="72"/>
      <c r="BK742" s="72"/>
      <c r="BL742" s="72"/>
      <c r="BM742" s="72"/>
      <c r="BN742" s="72"/>
      <c r="BO742" s="72"/>
      <c r="BP742" s="72"/>
      <c r="BQ742" s="72"/>
      <c r="BR742" s="72"/>
      <c r="BS742" s="72"/>
      <c r="BT742" s="72"/>
      <c r="BU742" s="72"/>
      <c r="BV742" s="72"/>
      <c r="BW742" s="72"/>
      <c r="BX742" s="72"/>
      <c r="BY742" s="72"/>
      <c r="BZ742" s="72"/>
      <c r="CA742" s="72"/>
      <c r="CB742" s="72"/>
      <c r="CC742" s="72"/>
      <c r="CD742" s="72"/>
      <c r="CE742" s="72"/>
      <c r="CF742" s="72"/>
      <c r="CG742" s="72"/>
      <c r="CH742" s="72"/>
      <c r="CI742" s="72"/>
      <c r="CJ742" s="72"/>
      <c r="CK742" s="72"/>
      <c r="CL742" s="72"/>
      <c r="CM742" s="72"/>
      <c r="CN742" s="72"/>
      <c r="CO742" s="72"/>
      <c r="CP742" s="72"/>
    </row>
    <row r="743" spans="1:109" s="35" customFormat="1">
      <c r="A743" s="254"/>
      <c r="B743" s="81" t="s">
        <v>20</v>
      </c>
      <c r="C743" s="82"/>
      <c r="D743" s="83">
        <v>3</v>
      </c>
      <c r="E743" s="84">
        <v>3</v>
      </c>
      <c r="F743" s="83"/>
      <c r="G743" s="84"/>
      <c r="H743" s="83"/>
      <c r="I743" s="137"/>
      <c r="J743" s="224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  <c r="AA743" s="72"/>
      <c r="AB743" s="72"/>
      <c r="AC743" s="72"/>
      <c r="AD743" s="72"/>
      <c r="AE743" s="72"/>
      <c r="AF743" s="72"/>
      <c r="AG743" s="72"/>
      <c r="AH743" s="72"/>
      <c r="AI743" s="72"/>
      <c r="AJ743" s="72"/>
      <c r="AK743" s="72"/>
      <c r="AL743" s="72"/>
      <c r="AM743" s="72"/>
      <c r="AN743" s="72"/>
      <c r="AO743" s="72"/>
      <c r="AP743" s="72"/>
      <c r="AQ743" s="72"/>
      <c r="AR743" s="72"/>
      <c r="AS743" s="72"/>
      <c r="AT743" s="72"/>
      <c r="AU743" s="72"/>
      <c r="AV743" s="72"/>
      <c r="AW743" s="72"/>
      <c r="AX743" s="72"/>
      <c r="AY743" s="72"/>
      <c r="AZ743" s="72"/>
      <c r="BA743" s="72"/>
      <c r="BB743" s="72"/>
      <c r="BC743" s="72"/>
      <c r="BD743" s="72"/>
      <c r="BE743" s="72"/>
      <c r="BF743" s="72"/>
      <c r="BG743" s="72"/>
      <c r="BH743" s="72"/>
      <c r="BI743" s="72"/>
      <c r="BJ743" s="72"/>
      <c r="BK743" s="72"/>
      <c r="BL743" s="72"/>
      <c r="BM743" s="72"/>
      <c r="BN743" s="72"/>
      <c r="BO743" s="72"/>
      <c r="BP743" s="72"/>
      <c r="BQ743" s="72"/>
      <c r="BR743" s="72"/>
      <c r="BS743" s="72"/>
      <c r="BT743" s="72"/>
      <c r="BU743" s="72"/>
      <c r="BV743" s="72"/>
      <c r="BW743" s="72"/>
      <c r="BX743" s="72"/>
      <c r="BY743" s="72"/>
      <c r="BZ743" s="72"/>
      <c r="CA743" s="72"/>
      <c r="CB743" s="72"/>
      <c r="CC743" s="72"/>
      <c r="CD743" s="72"/>
      <c r="CE743" s="72"/>
      <c r="CF743" s="72"/>
      <c r="CG743" s="72"/>
      <c r="CH743" s="72"/>
      <c r="CI743" s="72"/>
      <c r="CJ743" s="72"/>
      <c r="CK743" s="72"/>
      <c r="CL743" s="72"/>
      <c r="CM743" s="72"/>
      <c r="CN743" s="72"/>
      <c r="CO743" s="72"/>
      <c r="CP743" s="72"/>
    </row>
    <row r="744" spans="1:109" s="35" customFormat="1">
      <c r="A744" s="254"/>
      <c r="B744" s="81" t="s">
        <v>19</v>
      </c>
      <c r="C744" s="82"/>
      <c r="D744" s="83">
        <v>0.9</v>
      </c>
      <c r="E744" s="84">
        <v>0.9</v>
      </c>
      <c r="F744" s="83"/>
      <c r="G744" s="84"/>
      <c r="H744" s="83"/>
      <c r="I744" s="137"/>
      <c r="J744" s="224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  <c r="AA744" s="72"/>
      <c r="AB744" s="72"/>
      <c r="AC744" s="72"/>
      <c r="AD744" s="72"/>
      <c r="AE744" s="72"/>
      <c r="AF744" s="72"/>
      <c r="AG744" s="72"/>
      <c r="AH744" s="72"/>
      <c r="AI744" s="72"/>
      <c r="AJ744" s="72"/>
      <c r="AK744" s="72"/>
      <c r="AL744" s="72"/>
      <c r="AM744" s="72"/>
      <c r="AN744" s="72"/>
      <c r="AO744" s="72"/>
      <c r="AP744" s="72"/>
      <c r="AQ744" s="72"/>
      <c r="AR744" s="72"/>
      <c r="AS744" s="72"/>
      <c r="AT744" s="72"/>
      <c r="AU744" s="72"/>
      <c r="AV744" s="72"/>
      <c r="AW744" s="72"/>
      <c r="AX744" s="72"/>
      <c r="AY744" s="72"/>
      <c r="AZ744" s="72"/>
      <c r="BA744" s="72"/>
      <c r="BB744" s="72"/>
      <c r="BC744" s="72"/>
      <c r="BD744" s="72"/>
      <c r="BE744" s="72"/>
      <c r="BF744" s="72"/>
      <c r="BG744" s="72"/>
      <c r="BH744" s="72"/>
      <c r="BI744" s="72"/>
      <c r="BJ744" s="72"/>
      <c r="BK744" s="72"/>
      <c r="BL744" s="72"/>
      <c r="BM744" s="72"/>
      <c r="BN744" s="72"/>
      <c r="BO744" s="72"/>
      <c r="BP744" s="72"/>
      <c r="BQ744" s="72"/>
      <c r="BR744" s="72"/>
      <c r="BS744" s="72"/>
      <c r="BT744" s="72"/>
      <c r="BU744" s="72"/>
      <c r="BV744" s="72"/>
      <c r="BW744" s="72"/>
      <c r="BX744" s="72"/>
      <c r="BY744" s="72"/>
      <c r="BZ744" s="72"/>
      <c r="CA744" s="72"/>
      <c r="CB744" s="72"/>
      <c r="CC744" s="72"/>
      <c r="CD744" s="72"/>
      <c r="CE744" s="72"/>
      <c r="CF744" s="72"/>
      <c r="CG744" s="72"/>
      <c r="CH744" s="72"/>
      <c r="CI744" s="72"/>
      <c r="CJ744" s="72"/>
      <c r="CK744" s="72"/>
      <c r="CL744" s="72"/>
      <c r="CM744" s="72"/>
      <c r="CN744" s="72"/>
      <c r="CO744" s="72"/>
      <c r="CP744" s="72"/>
    </row>
    <row r="745" spans="1:109" s="35" customFormat="1" ht="15" customHeight="1">
      <c r="A745" s="254" t="s">
        <v>342</v>
      </c>
      <c r="B745" s="81"/>
      <c r="C745" s="82">
        <v>150</v>
      </c>
      <c r="D745" s="83"/>
      <c r="E745" s="84"/>
      <c r="F745" s="137"/>
      <c r="G745" s="84"/>
      <c r="H745" s="83">
        <v>8.34</v>
      </c>
      <c r="I745" s="137">
        <v>33.340000000000003</v>
      </c>
      <c r="J745" s="224" t="s">
        <v>347</v>
      </c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  <c r="AA745" s="72"/>
      <c r="AB745" s="72"/>
      <c r="AC745" s="72"/>
      <c r="AD745" s="72"/>
      <c r="AE745" s="72"/>
      <c r="AF745" s="72"/>
      <c r="AG745" s="72"/>
      <c r="AH745" s="72"/>
      <c r="AI745" s="72"/>
      <c r="AJ745" s="72"/>
      <c r="AK745" s="72"/>
      <c r="AL745" s="72"/>
      <c r="AM745" s="72"/>
      <c r="AN745" s="72"/>
      <c r="AO745" s="72"/>
      <c r="AP745" s="72"/>
      <c r="AQ745" s="72"/>
      <c r="AR745" s="72"/>
      <c r="AS745" s="72"/>
      <c r="AT745" s="72"/>
      <c r="AU745" s="72"/>
      <c r="AV745" s="72"/>
      <c r="AW745" s="72"/>
      <c r="AX745" s="72"/>
      <c r="AY745" s="72"/>
      <c r="AZ745" s="72"/>
      <c r="BA745" s="72"/>
      <c r="BB745" s="72"/>
      <c r="BC745" s="72"/>
      <c r="BD745" s="72"/>
      <c r="BE745" s="72"/>
      <c r="BF745" s="72"/>
      <c r="BG745" s="72"/>
      <c r="BH745" s="72"/>
      <c r="BI745" s="72"/>
      <c r="BJ745" s="72"/>
      <c r="BK745" s="72"/>
      <c r="BL745" s="72"/>
      <c r="BM745" s="72"/>
      <c r="BN745" s="72"/>
      <c r="BO745" s="72"/>
      <c r="BP745" s="72"/>
      <c r="BQ745" s="72"/>
      <c r="BR745" s="72"/>
      <c r="BS745" s="72"/>
      <c r="BT745" s="72"/>
      <c r="BU745" s="72"/>
      <c r="BV745" s="72"/>
      <c r="BW745" s="72"/>
      <c r="BX745" s="72"/>
      <c r="BY745" s="72"/>
      <c r="BZ745" s="72"/>
      <c r="CA745" s="72"/>
      <c r="CB745" s="72"/>
      <c r="CC745" s="72"/>
      <c r="CD745" s="72"/>
      <c r="CE745" s="72"/>
      <c r="CF745" s="72"/>
      <c r="CG745" s="72"/>
      <c r="CH745" s="72"/>
      <c r="CI745" s="72"/>
      <c r="CJ745" s="72"/>
      <c r="CK745" s="72"/>
      <c r="CL745" s="72"/>
      <c r="CM745" s="72"/>
      <c r="CN745" s="72"/>
      <c r="CO745" s="72"/>
      <c r="CP745" s="72"/>
    </row>
    <row r="746" spans="1:109" s="35" customFormat="1" ht="15" customHeight="1">
      <c r="A746" s="254"/>
      <c r="B746" s="81" t="s">
        <v>70</v>
      </c>
      <c r="C746" s="82"/>
      <c r="D746" s="83">
        <v>17.5</v>
      </c>
      <c r="E746" s="84">
        <v>17.5</v>
      </c>
      <c r="F746" s="137"/>
      <c r="G746" s="84"/>
      <c r="H746" s="83"/>
      <c r="I746" s="137"/>
      <c r="J746" s="224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  <c r="AA746" s="72"/>
      <c r="AB746" s="72"/>
      <c r="AC746" s="72"/>
      <c r="AD746" s="72"/>
      <c r="AE746" s="72"/>
      <c r="AF746" s="72"/>
      <c r="AG746" s="72"/>
      <c r="AH746" s="72"/>
      <c r="AI746" s="72"/>
      <c r="AJ746" s="72"/>
      <c r="AK746" s="72"/>
      <c r="AL746" s="72"/>
      <c r="AM746" s="72"/>
      <c r="AN746" s="72"/>
      <c r="AO746" s="72"/>
      <c r="AP746" s="72"/>
      <c r="AQ746" s="72"/>
      <c r="AR746" s="72"/>
      <c r="AS746" s="72"/>
      <c r="AT746" s="72"/>
      <c r="AU746" s="72"/>
      <c r="AV746" s="72"/>
      <c r="AW746" s="72"/>
      <c r="AX746" s="72"/>
      <c r="AY746" s="72"/>
      <c r="AZ746" s="72"/>
      <c r="BA746" s="72"/>
      <c r="BB746" s="72"/>
      <c r="BC746" s="72"/>
      <c r="BD746" s="72"/>
      <c r="BE746" s="72"/>
      <c r="BF746" s="72"/>
      <c r="BG746" s="72"/>
      <c r="BH746" s="72"/>
      <c r="BI746" s="72"/>
      <c r="BJ746" s="72"/>
      <c r="BK746" s="72"/>
      <c r="BL746" s="72"/>
      <c r="BM746" s="72"/>
      <c r="BN746" s="72"/>
      <c r="BO746" s="72"/>
      <c r="BP746" s="72"/>
      <c r="BQ746" s="72"/>
      <c r="BR746" s="72"/>
      <c r="BS746" s="72"/>
      <c r="BT746" s="72"/>
      <c r="BU746" s="72"/>
      <c r="BV746" s="72"/>
      <c r="BW746" s="72"/>
      <c r="BX746" s="72"/>
      <c r="BY746" s="72"/>
      <c r="BZ746" s="72"/>
      <c r="CA746" s="72"/>
      <c r="CB746" s="72"/>
      <c r="CC746" s="72"/>
      <c r="CD746" s="72"/>
      <c r="CE746" s="72"/>
      <c r="CF746" s="72"/>
      <c r="CG746" s="72"/>
      <c r="CH746" s="72"/>
      <c r="CI746" s="72"/>
      <c r="CJ746" s="72"/>
      <c r="CK746" s="72"/>
      <c r="CL746" s="72"/>
      <c r="CM746" s="72"/>
      <c r="CN746" s="72"/>
      <c r="CO746" s="72"/>
      <c r="CP746" s="72"/>
    </row>
    <row r="747" spans="1:109" s="35" customFormat="1" ht="15" customHeight="1">
      <c r="A747" s="254"/>
      <c r="B747" s="81" t="s">
        <v>18</v>
      </c>
      <c r="C747" s="82"/>
      <c r="D747" s="83">
        <v>4</v>
      </c>
      <c r="E747" s="84">
        <v>4</v>
      </c>
      <c r="F747" s="137"/>
      <c r="G747" s="84"/>
      <c r="H747" s="83"/>
      <c r="I747" s="137"/>
      <c r="J747" s="224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  <c r="AA747" s="72"/>
      <c r="AB747" s="72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</row>
    <row r="748" spans="1:109" s="35" customFormat="1" ht="15.75" customHeight="1">
      <c r="A748" s="254"/>
      <c r="B748" s="81" t="s">
        <v>52</v>
      </c>
      <c r="C748" s="82"/>
      <c r="D748" s="84">
        <v>150</v>
      </c>
      <c r="E748" s="84">
        <v>150</v>
      </c>
      <c r="F748" s="84"/>
      <c r="G748" s="84"/>
      <c r="H748" s="84"/>
      <c r="I748" s="84"/>
      <c r="J748" s="224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  <c r="AA748" s="72"/>
      <c r="AB748" s="72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</row>
    <row r="749" spans="1:109" s="55" customFormat="1" ht="16.5" thickBot="1">
      <c r="A749" s="254" t="s">
        <v>46</v>
      </c>
      <c r="B749" s="81"/>
      <c r="C749" s="82">
        <v>30</v>
      </c>
      <c r="D749" s="82">
        <v>30</v>
      </c>
      <c r="E749" s="87">
        <v>30</v>
      </c>
      <c r="F749" s="82">
        <v>1.5</v>
      </c>
      <c r="G749" s="87">
        <v>0.3</v>
      </c>
      <c r="H749" s="82">
        <v>14.3</v>
      </c>
      <c r="I749" s="87">
        <v>66</v>
      </c>
      <c r="J749" s="224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  <c r="AC749" s="70"/>
      <c r="AD749" s="70"/>
      <c r="AE749" s="70"/>
      <c r="AF749" s="70"/>
      <c r="AG749" s="70"/>
      <c r="AH749" s="70"/>
      <c r="AI749" s="70"/>
      <c r="AJ749" s="70"/>
      <c r="AK749" s="70"/>
      <c r="AL749" s="70"/>
      <c r="AM749" s="70"/>
      <c r="AN749" s="70"/>
      <c r="AO749" s="70"/>
      <c r="AP749" s="70"/>
      <c r="AQ749" s="70"/>
      <c r="AR749" s="70"/>
      <c r="AS749" s="70"/>
      <c r="AT749" s="70"/>
      <c r="AU749" s="70"/>
      <c r="AV749" s="70"/>
      <c r="AW749" s="70"/>
      <c r="AX749" s="70"/>
      <c r="AY749" s="70"/>
      <c r="AZ749" s="70"/>
      <c r="BA749" s="70"/>
      <c r="BB749" s="70"/>
      <c r="BC749" s="70"/>
      <c r="BD749" s="70"/>
      <c r="BE749" s="70"/>
      <c r="BF749" s="70"/>
      <c r="BG749" s="70"/>
      <c r="BH749" s="70"/>
      <c r="BI749" s="70"/>
      <c r="BJ749" s="70"/>
      <c r="BK749" s="70"/>
      <c r="BL749" s="70"/>
      <c r="BM749" s="70"/>
      <c r="BN749" s="70"/>
      <c r="BO749" s="70"/>
      <c r="BP749" s="70"/>
      <c r="BQ749" s="70"/>
      <c r="BR749" s="70"/>
      <c r="BS749" s="70"/>
      <c r="BT749" s="70"/>
      <c r="BU749" s="70"/>
      <c r="BV749" s="70"/>
      <c r="BW749" s="70"/>
      <c r="BX749" s="70"/>
      <c r="BY749" s="70"/>
      <c r="BZ749" s="70"/>
      <c r="CA749" s="70"/>
      <c r="CB749" s="70"/>
      <c r="CC749" s="70"/>
      <c r="CD749" s="70"/>
      <c r="CE749" s="70"/>
      <c r="CF749" s="70"/>
      <c r="CG749" s="70"/>
      <c r="CH749" s="70"/>
      <c r="CI749" s="70"/>
      <c r="CJ749" s="70"/>
      <c r="CK749" s="70"/>
      <c r="CL749" s="70"/>
      <c r="CM749" s="70"/>
      <c r="CN749" s="70"/>
      <c r="CO749" s="70"/>
      <c r="CP749" s="70"/>
    </row>
    <row r="750" spans="1:109" s="55" customFormat="1" ht="16.5" thickBot="1">
      <c r="A750" s="255" t="s">
        <v>26</v>
      </c>
      <c r="B750" s="150"/>
      <c r="C750" s="151">
        <v>530</v>
      </c>
      <c r="D750" s="214"/>
      <c r="E750" s="151"/>
      <c r="F750" s="133">
        <f>SUM(F726:F749)</f>
        <v>14.43</v>
      </c>
      <c r="G750" s="133">
        <f>SUM(G726:G749)</f>
        <v>16.41</v>
      </c>
      <c r="H750" s="133">
        <f>SUM(H726:H749)</f>
        <v>70.94</v>
      </c>
      <c r="I750" s="133">
        <f>SUM(I726:I749)</f>
        <v>520.79000000000008</v>
      </c>
      <c r="J750" s="252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  <c r="AC750" s="70"/>
      <c r="AD750" s="70"/>
      <c r="AE750" s="70"/>
      <c r="AF750" s="70"/>
      <c r="AG750" s="70"/>
      <c r="AH750" s="70"/>
      <c r="AI750" s="70"/>
      <c r="AJ750" s="70"/>
      <c r="AK750" s="70"/>
      <c r="AL750" s="70"/>
      <c r="AM750" s="70"/>
      <c r="AN750" s="70"/>
      <c r="AO750" s="70"/>
      <c r="AP750" s="70"/>
      <c r="AQ750" s="70"/>
      <c r="AR750" s="70"/>
      <c r="AS750" s="70"/>
      <c r="AT750" s="70"/>
      <c r="AU750" s="70"/>
      <c r="AV750" s="70"/>
      <c r="AW750" s="70"/>
      <c r="AX750" s="70"/>
      <c r="AY750" s="70"/>
      <c r="AZ750" s="70"/>
      <c r="BA750" s="70"/>
      <c r="BB750" s="70"/>
      <c r="BC750" s="70"/>
      <c r="BD750" s="70"/>
      <c r="BE750" s="70"/>
      <c r="BF750" s="70"/>
      <c r="BG750" s="70"/>
      <c r="BH750" s="70"/>
      <c r="BI750" s="70"/>
      <c r="BJ750" s="70"/>
      <c r="BK750" s="70"/>
      <c r="BL750" s="70"/>
      <c r="BM750" s="70"/>
      <c r="BN750" s="70"/>
      <c r="BO750" s="70"/>
      <c r="BP750" s="70"/>
      <c r="BQ750" s="70"/>
      <c r="BR750" s="70"/>
      <c r="BS750" s="70"/>
      <c r="BT750" s="70"/>
      <c r="BU750" s="70"/>
      <c r="BV750" s="70"/>
      <c r="BW750" s="70"/>
      <c r="BX750" s="70"/>
      <c r="BY750" s="70"/>
      <c r="BZ750" s="70"/>
      <c r="CA750" s="70"/>
      <c r="CB750" s="70"/>
      <c r="CC750" s="70"/>
      <c r="CD750" s="70"/>
      <c r="CE750" s="70"/>
      <c r="CF750" s="70"/>
      <c r="CG750" s="70"/>
      <c r="CH750" s="70"/>
      <c r="CI750" s="70"/>
      <c r="CJ750" s="70"/>
      <c r="CK750" s="70"/>
      <c r="CL750" s="70"/>
      <c r="CM750" s="70"/>
      <c r="CN750" s="70"/>
      <c r="CO750" s="70"/>
      <c r="CP750" s="70"/>
    </row>
    <row r="751" spans="1:109" s="55" customFormat="1" ht="15.75">
      <c r="A751" s="253"/>
      <c r="B751" s="154" t="s">
        <v>47</v>
      </c>
      <c r="C751" s="259"/>
      <c r="D751" s="284"/>
      <c r="E751" s="155"/>
      <c r="F751" s="123"/>
      <c r="G751" s="156"/>
      <c r="H751" s="123"/>
      <c r="I751" s="156"/>
      <c r="J751" s="245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  <c r="AA751" s="70"/>
      <c r="AB751" s="70"/>
      <c r="AC751" s="70"/>
      <c r="AD751" s="70"/>
      <c r="AE751" s="70"/>
      <c r="AF751" s="70"/>
      <c r="AG751" s="70"/>
      <c r="AH751" s="70"/>
      <c r="AI751" s="70"/>
      <c r="AJ751" s="70"/>
      <c r="AK751" s="70"/>
      <c r="AL751" s="70"/>
      <c r="AM751" s="70"/>
      <c r="AN751" s="70"/>
      <c r="AO751" s="70"/>
      <c r="AP751" s="70"/>
      <c r="AQ751" s="70"/>
      <c r="AR751" s="70"/>
      <c r="AS751" s="70"/>
      <c r="AT751" s="70"/>
      <c r="AU751" s="70"/>
      <c r="AV751" s="70"/>
      <c r="AW751" s="70"/>
      <c r="AX751" s="70"/>
      <c r="AY751" s="70"/>
      <c r="AZ751" s="70"/>
      <c r="BA751" s="70"/>
      <c r="BB751" s="70"/>
      <c r="BC751" s="70"/>
      <c r="BD751" s="70"/>
      <c r="BE751" s="70"/>
      <c r="BF751" s="70"/>
      <c r="BG751" s="70"/>
      <c r="BH751" s="70"/>
      <c r="BI751" s="70"/>
      <c r="BJ751" s="70"/>
      <c r="BK751" s="70"/>
      <c r="BL751" s="70"/>
      <c r="BM751" s="70"/>
      <c r="BN751" s="70"/>
      <c r="BO751" s="70"/>
      <c r="BP751" s="70"/>
      <c r="BQ751" s="70"/>
      <c r="BR751" s="70"/>
      <c r="BS751" s="70"/>
      <c r="BT751" s="70"/>
      <c r="BU751" s="70"/>
      <c r="BV751" s="70"/>
      <c r="BW751" s="70"/>
      <c r="BX751" s="70"/>
      <c r="BY751" s="70"/>
      <c r="BZ751" s="70"/>
      <c r="CA751" s="70"/>
      <c r="CB751" s="70"/>
      <c r="CC751" s="70"/>
      <c r="CD751" s="70"/>
      <c r="CE751" s="70"/>
      <c r="CF751" s="70"/>
      <c r="CG751" s="70"/>
      <c r="CH751" s="70"/>
      <c r="CI751" s="70"/>
      <c r="CJ751" s="70"/>
      <c r="CK751" s="70"/>
      <c r="CL751" s="70"/>
      <c r="CM751" s="70"/>
      <c r="CN751" s="70"/>
      <c r="CO751" s="70"/>
      <c r="CP751" s="70"/>
    </row>
    <row r="752" spans="1:109" s="55" customFormat="1" ht="15.75">
      <c r="A752" s="108" t="s">
        <v>71</v>
      </c>
      <c r="B752" s="89"/>
      <c r="C752" s="91">
        <v>10</v>
      </c>
      <c r="D752" s="90"/>
      <c r="E752" s="91"/>
      <c r="F752" s="146">
        <v>1.1000000000000001</v>
      </c>
      <c r="G752" s="146">
        <v>3</v>
      </c>
      <c r="H752" s="146">
        <v>23.6</v>
      </c>
      <c r="I752" s="120">
        <v>120</v>
      </c>
      <c r="J752" s="26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  <c r="AA752" s="70"/>
      <c r="AB752" s="70"/>
      <c r="AC752" s="70"/>
      <c r="AD752" s="70"/>
      <c r="AE752" s="70"/>
      <c r="AF752" s="70"/>
      <c r="AG752" s="70"/>
      <c r="AH752" s="70"/>
      <c r="AI752" s="70"/>
      <c r="AJ752" s="70"/>
      <c r="AK752" s="70"/>
      <c r="AL752" s="70"/>
      <c r="AM752" s="70"/>
      <c r="AN752" s="70"/>
      <c r="AO752" s="70"/>
      <c r="AP752" s="70"/>
      <c r="AQ752" s="70"/>
      <c r="AR752" s="70"/>
      <c r="AS752" s="70"/>
      <c r="AT752" s="70"/>
      <c r="AU752" s="70"/>
      <c r="AV752" s="70"/>
      <c r="AW752" s="70"/>
      <c r="AX752" s="70"/>
      <c r="AY752" s="70"/>
      <c r="AZ752" s="70"/>
      <c r="BA752" s="70"/>
      <c r="BB752" s="70"/>
      <c r="BC752" s="70"/>
      <c r="BD752" s="70"/>
      <c r="BE752" s="70"/>
      <c r="BF752" s="70"/>
      <c r="BG752" s="70"/>
      <c r="BH752" s="70"/>
      <c r="BI752" s="70"/>
      <c r="BJ752" s="70"/>
      <c r="BK752" s="70"/>
      <c r="BL752" s="70"/>
      <c r="BM752" s="70"/>
      <c r="BN752" s="70"/>
      <c r="BO752" s="70"/>
      <c r="BP752" s="70"/>
      <c r="BQ752" s="70"/>
      <c r="BR752" s="70"/>
      <c r="BS752" s="70"/>
      <c r="BT752" s="70"/>
      <c r="BU752" s="70"/>
      <c r="BV752" s="70"/>
      <c r="BW752" s="70"/>
      <c r="BX752" s="70"/>
      <c r="BY752" s="70"/>
      <c r="BZ752" s="70"/>
      <c r="CA752" s="70"/>
      <c r="CB752" s="70"/>
      <c r="CC752" s="70"/>
      <c r="CD752" s="70"/>
      <c r="CE752" s="70"/>
      <c r="CF752" s="70"/>
      <c r="CG752" s="70"/>
      <c r="CH752" s="70"/>
      <c r="CI752" s="70"/>
      <c r="CJ752" s="70"/>
      <c r="CK752" s="70"/>
      <c r="CL752" s="70"/>
      <c r="CM752" s="70"/>
      <c r="CN752" s="70"/>
      <c r="CO752" s="70"/>
      <c r="CP752" s="70"/>
    </row>
    <row r="753" spans="1:94">
      <c r="A753" s="108" t="s">
        <v>319</v>
      </c>
      <c r="B753" s="89"/>
      <c r="C753" s="91"/>
      <c r="D753" s="90">
        <v>10</v>
      </c>
      <c r="E753" s="91">
        <v>10</v>
      </c>
      <c r="F753" s="146"/>
      <c r="G753" s="146"/>
      <c r="H753" s="146"/>
      <c r="I753" s="120"/>
      <c r="J753" s="260"/>
    </row>
    <row r="754" spans="1:94" ht="15.75" thickBot="1">
      <c r="A754" s="108" t="s">
        <v>54</v>
      </c>
      <c r="B754" s="89"/>
      <c r="C754" s="91">
        <v>100</v>
      </c>
      <c r="D754" s="196"/>
      <c r="E754" s="91"/>
      <c r="F754" s="165">
        <v>3.36</v>
      </c>
      <c r="G754" s="82">
        <v>2.5</v>
      </c>
      <c r="H754" s="87">
        <v>4.5999999999999996</v>
      </c>
      <c r="I754" s="82">
        <v>61.8</v>
      </c>
      <c r="J754" s="224" t="s">
        <v>158</v>
      </c>
    </row>
    <row r="755" spans="1:94">
      <c r="A755" s="108"/>
      <c r="B755" s="89" t="s">
        <v>318</v>
      </c>
      <c r="C755" s="91"/>
      <c r="D755" s="196">
        <v>103.5</v>
      </c>
      <c r="E755" s="91">
        <v>100</v>
      </c>
      <c r="F755" s="146"/>
      <c r="G755" s="120"/>
      <c r="H755" s="146"/>
      <c r="I755" s="120"/>
      <c r="J755" s="224"/>
    </row>
    <row r="756" spans="1:94" s="26" customFormat="1" ht="47.25" customHeight="1">
      <c r="A756" s="254" t="s">
        <v>405</v>
      </c>
      <c r="B756" s="81"/>
      <c r="C756" s="82" t="s">
        <v>377</v>
      </c>
      <c r="D756" s="83"/>
      <c r="E756" s="84"/>
      <c r="F756" s="120">
        <v>5.82</v>
      </c>
      <c r="G756" s="146">
        <v>8.1</v>
      </c>
      <c r="H756" s="120">
        <v>15.53</v>
      </c>
      <c r="I756" s="146">
        <v>158</v>
      </c>
      <c r="J756" s="224" t="s">
        <v>328</v>
      </c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  <c r="AA756" s="71"/>
      <c r="AB756" s="71"/>
      <c r="AC756" s="71"/>
      <c r="AD756" s="71"/>
      <c r="AE756" s="71"/>
      <c r="AF756" s="71"/>
      <c r="AG756" s="71"/>
      <c r="AH756" s="71"/>
      <c r="AI756" s="71"/>
      <c r="AJ756" s="71"/>
      <c r="AK756" s="71"/>
      <c r="AL756" s="71"/>
      <c r="AM756" s="71"/>
      <c r="AN756" s="71"/>
      <c r="AO756" s="71"/>
      <c r="AP756" s="71"/>
      <c r="AQ756" s="71"/>
      <c r="AR756" s="71"/>
      <c r="AS756" s="71"/>
      <c r="AT756" s="71"/>
      <c r="AU756" s="71"/>
      <c r="AV756" s="71"/>
      <c r="AW756" s="71"/>
      <c r="AX756" s="71"/>
      <c r="AY756" s="71"/>
      <c r="AZ756" s="71"/>
      <c r="BA756" s="71"/>
      <c r="BB756" s="71"/>
      <c r="BC756" s="71"/>
      <c r="BD756" s="71"/>
      <c r="BE756" s="71"/>
      <c r="BF756" s="71"/>
      <c r="BG756" s="71"/>
      <c r="BH756" s="71"/>
      <c r="BI756" s="71"/>
      <c r="BJ756" s="71"/>
      <c r="BK756" s="71"/>
      <c r="BL756" s="71"/>
      <c r="BM756" s="71"/>
      <c r="BN756" s="71"/>
      <c r="BO756" s="71"/>
      <c r="BP756" s="71"/>
      <c r="BQ756" s="71"/>
      <c r="BR756" s="71"/>
      <c r="BS756" s="71"/>
      <c r="BT756" s="71"/>
      <c r="BU756" s="71"/>
      <c r="BV756" s="71"/>
      <c r="BW756" s="71"/>
      <c r="BX756" s="71"/>
      <c r="BY756" s="71"/>
      <c r="BZ756" s="71"/>
      <c r="CA756" s="71"/>
      <c r="CB756" s="71"/>
      <c r="CC756" s="71"/>
      <c r="CD756" s="71"/>
      <c r="CE756" s="71"/>
      <c r="CF756" s="71"/>
      <c r="CG756" s="71"/>
      <c r="CH756" s="71"/>
      <c r="CI756" s="71"/>
      <c r="CJ756" s="71"/>
      <c r="CK756" s="71"/>
      <c r="CL756" s="71"/>
      <c r="CM756" s="71"/>
      <c r="CN756" s="71"/>
      <c r="CO756" s="71"/>
      <c r="CP756" s="71"/>
    </row>
    <row r="757" spans="1:94" s="26" customFormat="1">
      <c r="A757" s="254"/>
      <c r="B757" s="81" t="s">
        <v>73</v>
      </c>
      <c r="C757" s="82"/>
      <c r="D757" s="83">
        <v>72.28</v>
      </c>
      <c r="E757" s="84">
        <v>71.33</v>
      </c>
      <c r="F757" s="83"/>
      <c r="G757" s="84"/>
      <c r="H757" s="83"/>
      <c r="I757" s="137"/>
      <c r="J757" s="224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  <c r="AA757" s="71"/>
      <c r="AB757" s="71"/>
      <c r="AC757" s="71"/>
      <c r="AD757" s="71"/>
      <c r="AE757" s="71"/>
      <c r="AF757" s="71"/>
      <c r="AG757" s="71"/>
      <c r="AH757" s="71"/>
      <c r="AI757" s="71"/>
      <c r="AJ757" s="71"/>
      <c r="AK757" s="71"/>
      <c r="AL757" s="71"/>
      <c r="AM757" s="71"/>
      <c r="AN757" s="71"/>
      <c r="AO757" s="71"/>
      <c r="AP757" s="71"/>
      <c r="AQ757" s="71"/>
      <c r="AR757" s="71"/>
      <c r="AS757" s="71"/>
      <c r="AT757" s="71"/>
      <c r="AU757" s="71"/>
      <c r="AV757" s="71"/>
      <c r="AW757" s="71"/>
      <c r="AX757" s="71"/>
      <c r="AY757" s="71"/>
      <c r="AZ757" s="71"/>
      <c r="BA757" s="71"/>
      <c r="BB757" s="71"/>
      <c r="BC757" s="71"/>
      <c r="BD757" s="71"/>
      <c r="BE757" s="71"/>
      <c r="BF757" s="71"/>
      <c r="BG757" s="71"/>
      <c r="BH757" s="71"/>
      <c r="BI757" s="71"/>
      <c r="BJ757" s="71"/>
      <c r="BK757" s="71"/>
      <c r="BL757" s="71"/>
      <c r="BM757" s="71"/>
      <c r="BN757" s="71"/>
      <c r="BO757" s="71"/>
      <c r="BP757" s="71"/>
      <c r="BQ757" s="71"/>
      <c r="BR757" s="71"/>
      <c r="BS757" s="71"/>
      <c r="BT757" s="71"/>
      <c r="BU757" s="71"/>
      <c r="BV757" s="71"/>
      <c r="BW757" s="71"/>
      <c r="BX757" s="71"/>
      <c r="BY757" s="71"/>
      <c r="BZ757" s="71"/>
      <c r="CA757" s="71"/>
      <c r="CB757" s="71"/>
      <c r="CC757" s="71"/>
      <c r="CD757" s="71"/>
      <c r="CE757" s="71"/>
      <c r="CF757" s="71"/>
      <c r="CG757" s="71"/>
      <c r="CH757" s="71"/>
      <c r="CI757" s="71"/>
      <c r="CJ757" s="71"/>
      <c r="CK757" s="71"/>
      <c r="CL757" s="71"/>
      <c r="CM757" s="71"/>
      <c r="CN757" s="71"/>
      <c r="CO757" s="71"/>
      <c r="CP757" s="71"/>
    </row>
    <row r="758" spans="1:94" s="26" customFormat="1">
      <c r="A758" s="254"/>
      <c r="B758" s="81" t="s">
        <v>96</v>
      </c>
      <c r="C758" s="82"/>
      <c r="D758" s="83">
        <v>7.7</v>
      </c>
      <c r="E758" s="84">
        <v>7.7</v>
      </c>
      <c r="F758" s="83"/>
      <c r="G758" s="84"/>
      <c r="H758" s="83"/>
      <c r="I758" s="137"/>
      <c r="J758" s="224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71"/>
      <c r="AA758" s="71"/>
      <c r="AB758" s="71"/>
      <c r="AC758" s="71"/>
      <c r="AD758" s="71"/>
      <c r="AE758" s="71"/>
      <c r="AF758" s="71"/>
      <c r="AG758" s="71"/>
      <c r="AH758" s="71"/>
      <c r="AI758" s="71"/>
      <c r="AJ758" s="71"/>
      <c r="AK758" s="71"/>
      <c r="AL758" s="71"/>
      <c r="AM758" s="71"/>
      <c r="AN758" s="71"/>
      <c r="AO758" s="71"/>
      <c r="AP758" s="71"/>
      <c r="AQ758" s="71"/>
      <c r="AR758" s="71"/>
      <c r="AS758" s="71"/>
      <c r="AT758" s="71"/>
      <c r="AU758" s="71"/>
      <c r="AV758" s="71"/>
      <c r="AW758" s="71"/>
      <c r="AX758" s="71"/>
      <c r="AY758" s="71"/>
      <c r="AZ758" s="71"/>
      <c r="BA758" s="71"/>
      <c r="BB758" s="71"/>
      <c r="BC758" s="71"/>
      <c r="BD758" s="71"/>
      <c r="BE758" s="71"/>
      <c r="BF758" s="71"/>
      <c r="BG758" s="71"/>
      <c r="BH758" s="71"/>
      <c r="BI758" s="71"/>
      <c r="BJ758" s="71"/>
      <c r="BK758" s="71"/>
      <c r="BL758" s="71"/>
      <c r="BM758" s="71"/>
      <c r="BN758" s="71"/>
      <c r="BO758" s="71"/>
      <c r="BP758" s="71"/>
      <c r="BQ758" s="71"/>
      <c r="BR758" s="71"/>
      <c r="BS758" s="71"/>
      <c r="BT758" s="71"/>
      <c r="BU758" s="71"/>
      <c r="BV758" s="71"/>
      <c r="BW758" s="71"/>
      <c r="BX758" s="71"/>
      <c r="BY758" s="71"/>
      <c r="BZ758" s="71"/>
      <c r="CA758" s="71"/>
      <c r="CB758" s="71"/>
      <c r="CC758" s="71"/>
      <c r="CD758" s="71"/>
      <c r="CE758" s="71"/>
      <c r="CF758" s="71"/>
      <c r="CG758" s="71"/>
      <c r="CH758" s="71"/>
      <c r="CI758" s="71"/>
      <c r="CJ758" s="71"/>
      <c r="CK758" s="71"/>
      <c r="CL758" s="71"/>
      <c r="CM758" s="71"/>
      <c r="CN758" s="71"/>
      <c r="CO758" s="71"/>
      <c r="CP758" s="71"/>
    </row>
    <row r="759" spans="1:94" s="26" customFormat="1">
      <c r="A759" s="254"/>
      <c r="B759" s="81" t="s">
        <v>51</v>
      </c>
      <c r="C759" s="82"/>
      <c r="D759" s="83">
        <v>4.7</v>
      </c>
      <c r="E759" s="84">
        <v>4.7</v>
      </c>
      <c r="F759" s="83"/>
      <c r="G759" s="84"/>
      <c r="H759" s="83"/>
      <c r="I759" s="137"/>
      <c r="J759" s="224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  <c r="AA759" s="71"/>
      <c r="AB759" s="71"/>
      <c r="AC759" s="71"/>
      <c r="AD759" s="71"/>
      <c r="AE759" s="71"/>
      <c r="AF759" s="71"/>
      <c r="AG759" s="71"/>
      <c r="AH759" s="71"/>
      <c r="AI759" s="71"/>
      <c r="AJ759" s="71"/>
      <c r="AK759" s="71"/>
      <c r="AL759" s="71"/>
      <c r="AM759" s="71"/>
      <c r="AN759" s="71"/>
      <c r="AO759" s="71"/>
      <c r="AP759" s="71"/>
      <c r="AQ759" s="71"/>
      <c r="AR759" s="71"/>
      <c r="AS759" s="71"/>
      <c r="AT759" s="71"/>
      <c r="AU759" s="71"/>
      <c r="AV759" s="71"/>
      <c r="AW759" s="71"/>
      <c r="AX759" s="71"/>
      <c r="AY759" s="71"/>
      <c r="AZ759" s="71"/>
      <c r="BA759" s="71"/>
      <c r="BB759" s="71"/>
      <c r="BC759" s="71"/>
      <c r="BD759" s="71"/>
      <c r="BE759" s="71"/>
      <c r="BF759" s="71"/>
      <c r="BG759" s="71"/>
      <c r="BH759" s="71"/>
      <c r="BI759" s="71"/>
      <c r="BJ759" s="71"/>
      <c r="BK759" s="71"/>
      <c r="BL759" s="71"/>
      <c r="BM759" s="71"/>
      <c r="BN759" s="71"/>
      <c r="BO759" s="71"/>
      <c r="BP759" s="71"/>
      <c r="BQ759" s="71"/>
      <c r="BR759" s="71"/>
      <c r="BS759" s="71"/>
      <c r="BT759" s="71"/>
      <c r="BU759" s="71"/>
      <c r="BV759" s="71"/>
      <c r="BW759" s="71"/>
      <c r="BX759" s="71"/>
      <c r="BY759" s="71"/>
      <c r="BZ759" s="71"/>
      <c r="CA759" s="71"/>
      <c r="CB759" s="71"/>
      <c r="CC759" s="71"/>
      <c r="CD759" s="71"/>
      <c r="CE759" s="71"/>
      <c r="CF759" s="71"/>
      <c r="CG759" s="71"/>
      <c r="CH759" s="71"/>
      <c r="CI759" s="71"/>
      <c r="CJ759" s="71"/>
      <c r="CK759" s="71"/>
      <c r="CL759" s="71"/>
      <c r="CM759" s="71"/>
      <c r="CN759" s="71"/>
      <c r="CO759" s="71"/>
      <c r="CP759" s="71"/>
    </row>
    <row r="760" spans="1:94" s="26" customFormat="1">
      <c r="A760" s="254"/>
      <c r="B760" s="81" t="s">
        <v>18</v>
      </c>
      <c r="C760" s="82"/>
      <c r="D760" s="83">
        <v>7.6</v>
      </c>
      <c r="E760" s="84">
        <v>7.6</v>
      </c>
      <c r="F760" s="83"/>
      <c r="G760" s="84"/>
      <c r="H760" s="83"/>
      <c r="I760" s="137"/>
      <c r="J760" s="224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  <c r="AA760" s="71"/>
      <c r="AB760" s="71"/>
      <c r="AC760" s="71"/>
      <c r="AD760" s="71"/>
      <c r="AE760" s="71"/>
      <c r="AF760" s="71"/>
      <c r="AG760" s="71"/>
      <c r="AH760" s="71"/>
      <c r="AI760" s="71"/>
      <c r="AJ760" s="71"/>
      <c r="AK760" s="71"/>
      <c r="AL760" s="71"/>
      <c r="AM760" s="71"/>
      <c r="AN760" s="71"/>
      <c r="AO760" s="71"/>
      <c r="AP760" s="71"/>
      <c r="AQ760" s="71"/>
      <c r="AR760" s="71"/>
      <c r="AS760" s="71"/>
      <c r="AT760" s="71"/>
      <c r="AU760" s="71"/>
      <c r="AV760" s="71"/>
      <c r="AW760" s="71"/>
      <c r="AX760" s="71"/>
      <c r="AY760" s="71"/>
      <c r="AZ760" s="71"/>
      <c r="BA760" s="71"/>
      <c r="BB760" s="71"/>
      <c r="BC760" s="71"/>
      <c r="BD760" s="71"/>
      <c r="BE760" s="71"/>
      <c r="BF760" s="71"/>
      <c r="BG760" s="71"/>
      <c r="BH760" s="71"/>
      <c r="BI760" s="71"/>
      <c r="BJ760" s="71"/>
      <c r="BK760" s="71"/>
      <c r="BL760" s="71"/>
      <c r="BM760" s="71"/>
      <c r="BN760" s="71"/>
      <c r="BO760" s="71"/>
      <c r="BP760" s="71"/>
      <c r="BQ760" s="71"/>
      <c r="BR760" s="71"/>
      <c r="BS760" s="71"/>
      <c r="BT760" s="71"/>
      <c r="BU760" s="71"/>
      <c r="BV760" s="71"/>
      <c r="BW760" s="71"/>
      <c r="BX760" s="71"/>
      <c r="BY760" s="71"/>
      <c r="BZ760" s="71"/>
      <c r="CA760" s="71"/>
      <c r="CB760" s="71"/>
      <c r="CC760" s="71"/>
      <c r="CD760" s="71"/>
      <c r="CE760" s="71"/>
      <c r="CF760" s="71"/>
      <c r="CG760" s="71"/>
      <c r="CH760" s="71"/>
      <c r="CI760" s="71"/>
      <c r="CJ760" s="71"/>
      <c r="CK760" s="71"/>
      <c r="CL760" s="71"/>
      <c r="CM760" s="71"/>
      <c r="CN760" s="71"/>
      <c r="CO760" s="71"/>
      <c r="CP760" s="71"/>
    </row>
    <row r="761" spans="1:94" s="26" customFormat="1">
      <c r="A761" s="254"/>
      <c r="B761" s="81" t="s">
        <v>16</v>
      </c>
      <c r="C761" s="82"/>
      <c r="D761" s="83">
        <v>14.2</v>
      </c>
      <c r="E761" s="84">
        <v>14.2</v>
      </c>
      <c r="F761" s="83"/>
      <c r="G761" s="84"/>
      <c r="H761" s="83"/>
      <c r="I761" s="137"/>
      <c r="J761" s="224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  <c r="AA761" s="71"/>
      <c r="AB761" s="71"/>
      <c r="AC761" s="71"/>
      <c r="AD761" s="71"/>
      <c r="AE761" s="71"/>
      <c r="AF761" s="71"/>
      <c r="AG761" s="71"/>
      <c r="AH761" s="71"/>
      <c r="AI761" s="71"/>
      <c r="AJ761" s="71"/>
      <c r="AK761" s="71"/>
      <c r="AL761" s="71"/>
      <c r="AM761" s="71"/>
      <c r="AN761" s="71"/>
      <c r="AO761" s="71"/>
      <c r="AP761" s="71"/>
      <c r="AQ761" s="71"/>
      <c r="AR761" s="71"/>
      <c r="AS761" s="71"/>
      <c r="AT761" s="71"/>
      <c r="AU761" s="71"/>
      <c r="AV761" s="71"/>
      <c r="AW761" s="71"/>
      <c r="AX761" s="71"/>
      <c r="AY761" s="71"/>
      <c r="AZ761" s="71"/>
      <c r="BA761" s="71"/>
      <c r="BB761" s="71"/>
      <c r="BC761" s="71"/>
      <c r="BD761" s="71"/>
      <c r="BE761" s="71"/>
      <c r="BF761" s="71"/>
      <c r="BG761" s="71"/>
      <c r="BH761" s="71"/>
      <c r="BI761" s="71"/>
      <c r="BJ761" s="71"/>
      <c r="BK761" s="71"/>
      <c r="BL761" s="71"/>
      <c r="BM761" s="71"/>
      <c r="BN761" s="71"/>
      <c r="BO761" s="71"/>
      <c r="BP761" s="71"/>
      <c r="BQ761" s="71"/>
      <c r="BR761" s="71"/>
      <c r="BS761" s="71"/>
      <c r="BT761" s="71"/>
      <c r="BU761" s="71"/>
      <c r="BV761" s="71"/>
      <c r="BW761" s="71"/>
      <c r="BX761" s="71"/>
      <c r="BY761" s="71"/>
      <c r="BZ761" s="71"/>
      <c r="CA761" s="71"/>
      <c r="CB761" s="71"/>
      <c r="CC761" s="71"/>
      <c r="CD761" s="71"/>
      <c r="CE761" s="71"/>
      <c r="CF761" s="71"/>
      <c r="CG761" s="71"/>
      <c r="CH761" s="71"/>
      <c r="CI761" s="71"/>
      <c r="CJ761" s="71"/>
      <c r="CK761" s="71"/>
      <c r="CL761" s="71"/>
      <c r="CM761" s="71"/>
      <c r="CN761" s="71"/>
      <c r="CO761" s="71"/>
      <c r="CP761" s="71"/>
    </row>
    <row r="762" spans="1:94" s="26" customFormat="1">
      <c r="A762" s="254"/>
      <c r="B762" s="81" t="s">
        <v>39</v>
      </c>
      <c r="C762" s="82"/>
      <c r="D762" s="83">
        <v>0.1</v>
      </c>
      <c r="E762" s="84">
        <v>0.1</v>
      </c>
      <c r="F762" s="83"/>
      <c r="G762" s="84"/>
      <c r="H762" s="83"/>
      <c r="I762" s="137"/>
      <c r="J762" s="224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  <c r="AA762" s="71"/>
      <c r="AB762" s="71"/>
      <c r="AC762" s="71"/>
      <c r="AD762" s="71"/>
      <c r="AE762" s="71"/>
      <c r="AF762" s="71"/>
      <c r="AG762" s="71"/>
      <c r="AH762" s="71"/>
      <c r="AI762" s="71"/>
      <c r="AJ762" s="71"/>
      <c r="AK762" s="71"/>
      <c r="AL762" s="71"/>
      <c r="AM762" s="71"/>
      <c r="AN762" s="71"/>
      <c r="AO762" s="71"/>
      <c r="AP762" s="71"/>
      <c r="AQ762" s="71"/>
      <c r="AR762" s="71"/>
      <c r="AS762" s="71"/>
      <c r="AT762" s="71"/>
      <c r="AU762" s="71"/>
      <c r="AV762" s="71"/>
      <c r="AW762" s="71"/>
      <c r="AX762" s="71"/>
      <c r="AY762" s="71"/>
      <c r="AZ762" s="71"/>
      <c r="BA762" s="71"/>
      <c r="BB762" s="71"/>
      <c r="BC762" s="71"/>
      <c r="BD762" s="71"/>
      <c r="BE762" s="71"/>
      <c r="BF762" s="71"/>
      <c r="BG762" s="71"/>
      <c r="BH762" s="71"/>
      <c r="BI762" s="71"/>
      <c r="BJ762" s="71"/>
      <c r="BK762" s="71"/>
      <c r="BL762" s="71"/>
      <c r="BM762" s="71"/>
      <c r="BN762" s="71"/>
      <c r="BO762" s="71"/>
      <c r="BP762" s="71"/>
      <c r="BQ762" s="71"/>
      <c r="BR762" s="71"/>
      <c r="BS762" s="71"/>
      <c r="BT762" s="71"/>
      <c r="BU762" s="71"/>
      <c r="BV762" s="71"/>
      <c r="BW762" s="71"/>
      <c r="BX762" s="71"/>
      <c r="BY762" s="71"/>
      <c r="BZ762" s="71"/>
      <c r="CA762" s="71"/>
      <c r="CB762" s="71"/>
      <c r="CC762" s="71"/>
      <c r="CD762" s="71"/>
      <c r="CE762" s="71"/>
      <c r="CF762" s="71"/>
      <c r="CG762" s="71"/>
      <c r="CH762" s="71"/>
      <c r="CI762" s="71"/>
      <c r="CJ762" s="71"/>
      <c r="CK762" s="71"/>
      <c r="CL762" s="71"/>
      <c r="CM762" s="71"/>
      <c r="CN762" s="71"/>
      <c r="CO762" s="71"/>
      <c r="CP762" s="71"/>
    </row>
    <row r="763" spans="1:94" s="26" customFormat="1">
      <c r="A763" s="254"/>
      <c r="B763" s="81" t="s">
        <v>36</v>
      </c>
      <c r="C763" s="82"/>
      <c r="D763" s="83">
        <v>9.5</v>
      </c>
      <c r="E763" s="84">
        <v>9.5</v>
      </c>
      <c r="F763" s="83"/>
      <c r="G763" s="84"/>
      <c r="H763" s="83"/>
      <c r="I763" s="137"/>
      <c r="J763" s="224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  <c r="AA763" s="71"/>
      <c r="AB763" s="71"/>
      <c r="AC763" s="71"/>
      <c r="AD763" s="71"/>
      <c r="AE763" s="71"/>
      <c r="AF763" s="71"/>
      <c r="AG763" s="71"/>
      <c r="AH763" s="71"/>
      <c r="AI763" s="71"/>
      <c r="AJ763" s="71"/>
      <c r="AK763" s="71"/>
      <c r="AL763" s="71"/>
      <c r="AM763" s="71"/>
      <c r="AN763" s="71"/>
      <c r="AO763" s="71"/>
      <c r="AP763" s="71"/>
      <c r="AQ763" s="71"/>
      <c r="AR763" s="71"/>
      <c r="AS763" s="71"/>
      <c r="AT763" s="71"/>
      <c r="AU763" s="71"/>
      <c r="AV763" s="71"/>
      <c r="AW763" s="71"/>
      <c r="AX763" s="71"/>
      <c r="AY763" s="71"/>
      <c r="AZ763" s="71"/>
      <c r="BA763" s="71"/>
      <c r="BB763" s="71"/>
      <c r="BC763" s="71"/>
      <c r="BD763" s="71"/>
      <c r="BE763" s="71"/>
      <c r="BF763" s="71"/>
      <c r="BG763" s="71"/>
      <c r="BH763" s="71"/>
      <c r="BI763" s="71"/>
      <c r="BJ763" s="71"/>
      <c r="BK763" s="71"/>
      <c r="BL763" s="71"/>
      <c r="BM763" s="71"/>
      <c r="BN763" s="71"/>
      <c r="BO763" s="71"/>
      <c r="BP763" s="71"/>
      <c r="BQ763" s="71"/>
      <c r="BR763" s="71"/>
      <c r="BS763" s="71"/>
      <c r="BT763" s="71"/>
      <c r="BU763" s="71"/>
      <c r="BV763" s="71"/>
      <c r="BW763" s="71"/>
      <c r="BX763" s="71"/>
      <c r="BY763" s="71"/>
      <c r="BZ763" s="71"/>
      <c r="CA763" s="71"/>
      <c r="CB763" s="71"/>
      <c r="CC763" s="71"/>
      <c r="CD763" s="71"/>
      <c r="CE763" s="71"/>
      <c r="CF763" s="71"/>
      <c r="CG763" s="71"/>
      <c r="CH763" s="71"/>
      <c r="CI763" s="71"/>
      <c r="CJ763" s="71"/>
      <c r="CK763" s="71"/>
      <c r="CL763" s="71"/>
      <c r="CM763" s="71"/>
      <c r="CN763" s="71"/>
      <c r="CO763" s="71"/>
      <c r="CP763" s="71"/>
    </row>
    <row r="764" spans="1:94" s="26" customFormat="1">
      <c r="A764" s="254"/>
      <c r="B764" s="81" t="s">
        <v>34</v>
      </c>
      <c r="C764" s="82"/>
      <c r="D764" s="83">
        <v>0.4</v>
      </c>
      <c r="E764" s="84">
        <v>0.4</v>
      </c>
      <c r="F764" s="83"/>
      <c r="G764" s="84"/>
      <c r="H764" s="83"/>
      <c r="I764" s="137"/>
      <c r="J764" s="224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  <c r="AA764" s="71"/>
      <c r="AB764" s="71"/>
      <c r="AC764" s="71"/>
      <c r="AD764" s="71"/>
      <c r="AE764" s="71"/>
      <c r="AF764" s="71"/>
      <c r="AG764" s="71"/>
      <c r="AH764" s="71"/>
      <c r="AI764" s="71"/>
      <c r="AJ764" s="71"/>
      <c r="AK764" s="71"/>
      <c r="AL764" s="71"/>
      <c r="AM764" s="71"/>
      <c r="AN764" s="71"/>
      <c r="AO764" s="71"/>
      <c r="AP764" s="71"/>
      <c r="AQ764" s="71"/>
      <c r="AR764" s="71"/>
      <c r="AS764" s="71"/>
      <c r="AT764" s="71"/>
      <c r="AU764" s="71"/>
      <c r="AV764" s="71"/>
      <c r="AW764" s="71"/>
      <c r="AX764" s="71"/>
      <c r="AY764" s="71"/>
      <c r="AZ764" s="71"/>
      <c r="BA764" s="71"/>
      <c r="BB764" s="71"/>
      <c r="BC764" s="71"/>
      <c r="BD764" s="71"/>
      <c r="BE764" s="71"/>
      <c r="BF764" s="71"/>
      <c r="BG764" s="71"/>
      <c r="BH764" s="71"/>
      <c r="BI764" s="71"/>
      <c r="BJ764" s="71"/>
      <c r="BK764" s="71"/>
      <c r="BL764" s="71"/>
      <c r="BM764" s="71"/>
      <c r="BN764" s="71"/>
      <c r="BO764" s="71"/>
      <c r="BP764" s="71"/>
      <c r="BQ764" s="71"/>
      <c r="BR764" s="71"/>
      <c r="BS764" s="71"/>
      <c r="BT764" s="71"/>
      <c r="BU764" s="71"/>
      <c r="BV764" s="71"/>
      <c r="BW764" s="71"/>
      <c r="BX764" s="71"/>
      <c r="BY764" s="71"/>
      <c r="BZ764" s="71"/>
      <c r="CA764" s="71"/>
      <c r="CB764" s="71"/>
      <c r="CC764" s="71"/>
      <c r="CD764" s="71"/>
      <c r="CE764" s="71"/>
      <c r="CF764" s="71"/>
      <c r="CG764" s="71"/>
      <c r="CH764" s="71"/>
      <c r="CI764" s="71"/>
      <c r="CJ764" s="71"/>
      <c r="CK764" s="71"/>
      <c r="CL764" s="71"/>
      <c r="CM764" s="71"/>
      <c r="CN764" s="71"/>
      <c r="CO764" s="71"/>
      <c r="CP764" s="71"/>
    </row>
    <row r="765" spans="1:94" s="26" customFormat="1">
      <c r="A765" s="254"/>
      <c r="B765" s="197" t="s">
        <v>327</v>
      </c>
      <c r="C765" s="82"/>
      <c r="D765" s="83">
        <v>10</v>
      </c>
      <c r="E765" s="84">
        <v>10</v>
      </c>
      <c r="F765" s="83"/>
      <c r="G765" s="84"/>
      <c r="H765" s="83"/>
      <c r="I765" s="137"/>
      <c r="J765" s="224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  <c r="AA765" s="71"/>
      <c r="AB765" s="71"/>
      <c r="AC765" s="71"/>
      <c r="AD765" s="71"/>
      <c r="AE765" s="71"/>
      <c r="AF765" s="71"/>
      <c r="AG765" s="71"/>
      <c r="AH765" s="71"/>
      <c r="AI765" s="71"/>
      <c r="AJ765" s="71"/>
      <c r="AK765" s="71"/>
      <c r="AL765" s="71"/>
      <c r="AM765" s="71"/>
      <c r="AN765" s="71"/>
      <c r="AO765" s="71"/>
      <c r="AP765" s="71"/>
      <c r="AQ765" s="71"/>
      <c r="AR765" s="71"/>
      <c r="AS765" s="71"/>
      <c r="AT765" s="71"/>
      <c r="AU765" s="71"/>
      <c r="AV765" s="71"/>
      <c r="AW765" s="71"/>
      <c r="AX765" s="71"/>
      <c r="AY765" s="71"/>
      <c r="AZ765" s="71"/>
      <c r="BA765" s="71"/>
      <c r="BB765" s="71"/>
      <c r="BC765" s="71"/>
      <c r="BD765" s="71"/>
      <c r="BE765" s="71"/>
      <c r="BF765" s="71"/>
      <c r="BG765" s="71"/>
      <c r="BH765" s="71"/>
      <c r="BI765" s="71"/>
      <c r="BJ765" s="71"/>
      <c r="BK765" s="71"/>
      <c r="BL765" s="71"/>
      <c r="BM765" s="71"/>
      <c r="BN765" s="71"/>
      <c r="BO765" s="71"/>
      <c r="BP765" s="71"/>
      <c r="BQ765" s="71"/>
      <c r="BR765" s="71"/>
      <c r="BS765" s="71"/>
      <c r="BT765" s="71"/>
      <c r="BU765" s="71"/>
      <c r="BV765" s="71"/>
      <c r="BW765" s="71"/>
      <c r="BX765" s="71"/>
      <c r="BY765" s="71"/>
      <c r="BZ765" s="71"/>
      <c r="CA765" s="71"/>
      <c r="CB765" s="71"/>
      <c r="CC765" s="71"/>
      <c r="CD765" s="71"/>
      <c r="CE765" s="71"/>
      <c r="CF765" s="71"/>
      <c r="CG765" s="71"/>
      <c r="CH765" s="71"/>
      <c r="CI765" s="71"/>
      <c r="CJ765" s="71"/>
      <c r="CK765" s="71"/>
      <c r="CL765" s="71"/>
      <c r="CM765" s="71"/>
      <c r="CN765" s="71"/>
      <c r="CO765" s="71"/>
      <c r="CP765" s="71"/>
    </row>
    <row r="766" spans="1:94" s="36" customFormat="1">
      <c r="A766" s="108" t="s">
        <v>159</v>
      </c>
      <c r="B766" s="89"/>
      <c r="C766" s="91" t="s">
        <v>264</v>
      </c>
      <c r="D766" s="144"/>
      <c r="E766" s="145"/>
      <c r="F766" s="100">
        <v>0.05</v>
      </c>
      <c r="G766" s="146">
        <v>0.01</v>
      </c>
      <c r="H766" s="120">
        <v>4.42</v>
      </c>
      <c r="I766" s="146">
        <v>18</v>
      </c>
      <c r="J766" s="224" t="s">
        <v>257</v>
      </c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  <c r="AA766" s="76"/>
      <c r="AB766" s="76"/>
      <c r="AC766" s="76"/>
      <c r="AD766" s="76"/>
      <c r="AE766" s="76"/>
      <c r="AF766" s="76"/>
      <c r="AG766" s="76"/>
      <c r="AH766" s="76"/>
      <c r="AI766" s="76"/>
      <c r="AJ766" s="76"/>
      <c r="AK766" s="76"/>
      <c r="AL766" s="76"/>
      <c r="AM766" s="76"/>
      <c r="AN766" s="76"/>
      <c r="AO766" s="76"/>
      <c r="AP766" s="76"/>
      <c r="AQ766" s="76"/>
      <c r="AR766" s="76"/>
      <c r="AS766" s="76"/>
      <c r="AT766" s="76"/>
      <c r="AU766" s="76"/>
      <c r="AV766" s="76"/>
      <c r="AW766" s="76"/>
      <c r="AX766" s="76"/>
      <c r="AY766" s="76"/>
      <c r="AZ766" s="76"/>
      <c r="BA766" s="76"/>
      <c r="BB766" s="76"/>
      <c r="BC766" s="76"/>
      <c r="BD766" s="76"/>
      <c r="BE766" s="76"/>
      <c r="BF766" s="76"/>
      <c r="BG766" s="76"/>
      <c r="BH766" s="76"/>
      <c r="BI766" s="76"/>
      <c r="BJ766" s="76"/>
      <c r="BK766" s="76"/>
      <c r="BL766" s="76"/>
      <c r="BM766" s="76"/>
      <c r="BN766" s="76"/>
      <c r="BO766" s="76"/>
      <c r="BP766" s="76"/>
      <c r="BQ766" s="76"/>
      <c r="BR766" s="76"/>
      <c r="BS766" s="76"/>
      <c r="BT766" s="76"/>
      <c r="BU766" s="76"/>
      <c r="BV766" s="76"/>
      <c r="BW766" s="76"/>
      <c r="BX766" s="76"/>
      <c r="BY766" s="76"/>
      <c r="BZ766" s="76"/>
      <c r="CA766" s="76"/>
      <c r="CB766" s="76"/>
      <c r="CC766" s="76"/>
      <c r="CD766" s="76"/>
      <c r="CE766" s="76"/>
      <c r="CF766" s="76"/>
      <c r="CG766" s="76"/>
      <c r="CH766" s="76"/>
      <c r="CI766" s="76"/>
      <c r="CJ766" s="76"/>
      <c r="CK766" s="76"/>
      <c r="CL766" s="76"/>
      <c r="CM766" s="76"/>
      <c r="CN766" s="76"/>
      <c r="CO766" s="76"/>
      <c r="CP766" s="76"/>
    </row>
    <row r="767" spans="1:94" s="36" customFormat="1">
      <c r="A767" s="108"/>
      <c r="B767" s="89" t="s">
        <v>59</v>
      </c>
      <c r="C767" s="101"/>
      <c r="D767" s="90">
        <v>0.2</v>
      </c>
      <c r="E767" s="91">
        <v>0.2</v>
      </c>
      <c r="F767" s="100"/>
      <c r="G767" s="100"/>
      <c r="H767" s="146"/>
      <c r="I767" s="146"/>
      <c r="J767" s="224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  <c r="AA767" s="76"/>
      <c r="AB767" s="76"/>
      <c r="AC767" s="76"/>
      <c r="AD767" s="76"/>
      <c r="AE767" s="76"/>
      <c r="AF767" s="76"/>
      <c r="AG767" s="76"/>
      <c r="AH767" s="76"/>
      <c r="AI767" s="76"/>
      <c r="AJ767" s="76"/>
      <c r="AK767" s="76"/>
      <c r="AL767" s="76"/>
      <c r="AM767" s="76"/>
      <c r="AN767" s="76"/>
      <c r="AO767" s="76"/>
      <c r="AP767" s="76"/>
      <c r="AQ767" s="76"/>
      <c r="AR767" s="76"/>
      <c r="AS767" s="76"/>
      <c r="AT767" s="76"/>
      <c r="AU767" s="76"/>
      <c r="AV767" s="76"/>
      <c r="AW767" s="76"/>
      <c r="AX767" s="76"/>
      <c r="AY767" s="76"/>
      <c r="AZ767" s="76"/>
      <c r="BA767" s="76"/>
      <c r="BB767" s="76"/>
      <c r="BC767" s="76"/>
      <c r="BD767" s="76"/>
      <c r="BE767" s="76"/>
      <c r="BF767" s="76"/>
      <c r="BG767" s="76"/>
      <c r="BH767" s="76"/>
      <c r="BI767" s="76"/>
      <c r="BJ767" s="76"/>
      <c r="BK767" s="76"/>
      <c r="BL767" s="76"/>
      <c r="BM767" s="76"/>
      <c r="BN767" s="76"/>
      <c r="BO767" s="76"/>
      <c r="BP767" s="76"/>
      <c r="BQ767" s="76"/>
      <c r="BR767" s="76"/>
      <c r="BS767" s="76"/>
      <c r="BT767" s="76"/>
      <c r="BU767" s="76"/>
      <c r="BV767" s="76"/>
      <c r="BW767" s="76"/>
      <c r="BX767" s="76"/>
      <c r="BY767" s="76"/>
      <c r="BZ767" s="76"/>
      <c r="CA767" s="76"/>
      <c r="CB767" s="76"/>
      <c r="CC767" s="76"/>
      <c r="CD767" s="76"/>
      <c r="CE767" s="76"/>
      <c r="CF767" s="76"/>
      <c r="CG767" s="76"/>
      <c r="CH767" s="76"/>
      <c r="CI767" s="76"/>
      <c r="CJ767" s="76"/>
      <c r="CK767" s="76"/>
      <c r="CL767" s="76"/>
      <c r="CM767" s="76"/>
      <c r="CN767" s="76"/>
      <c r="CO767" s="76"/>
      <c r="CP767" s="76"/>
    </row>
    <row r="768" spans="1:94" s="36" customFormat="1">
      <c r="A768" s="108"/>
      <c r="B768" s="89" t="s">
        <v>50</v>
      </c>
      <c r="C768" s="101"/>
      <c r="D768" s="90">
        <v>4</v>
      </c>
      <c r="E768" s="91">
        <v>4</v>
      </c>
      <c r="F768" s="100"/>
      <c r="G768" s="100"/>
      <c r="H768" s="146"/>
      <c r="I768" s="100"/>
      <c r="J768" s="224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  <c r="AA768" s="76"/>
      <c r="AB768" s="76"/>
      <c r="AC768" s="76"/>
      <c r="AD768" s="76"/>
      <c r="AE768" s="76"/>
      <c r="AF768" s="76"/>
      <c r="AG768" s="76"/>
      <c r="AH768" s="76"/>
      <c r="AI768" s="76"/>
      <c r="AJ768" s="76"/>
      <c r="AK768" s="76"/>
      <c r="AL768" s="76"/>
      <c r="AM768" s="76"/>
      <c r="AN768" s="76"/>
      <c r="AO768" s="76"/>
      <c r="AP768" s="76"/>
      <c r="AQ768" s="76"/>
      <c r="AR768" s="76"/>
      <c r="AS768" s="76"/>
      <c r="AT768" s="76"/>
      <c r="AU768" s="76"/>
      <c r="AV768" s="76"/>
      <c r="AW768" s="76"/>
      <c r="AX768" s="76"/>
      <c r="AY768" s="76"/>
      <c r="AZ768" s="76"/>
      <c r="BA768" s="76"/>
      <c r="BB768" s="76"/>
      <c r="BC768" s="76"/>
      <c r="BD768" s="76"/>
      <c r="BE768" s="76"/>
      <c r="BF768" s="76"/>
      <c r="BG768" s="76"/>
      <c r="BH768" s="76"/>
      <c r="BI768" s="76"/>
      <c r="BJ768" s="76"/>
      <c r="BK768" s="76"/>
      <c r="BL768" s="76"/>
      <c r="BM768" s="76"/>
      <c r="BN768" s="76"/>
      <c r="BO768" s="76"/>
      <c r="BP768" s="76"/>
      <c r="BQ768" s="76"/>
      <c r="BR768" s="76"/>
      <c r="BS768" s="76"/>
      <c r="BT768" s="76"/>
      <c r="BU768" s="76"/>
      <c r="BV768" s="76"/>
      <c r="BW768" s="76"/>
      <c r="BX768" s="76"/>
      <c r="BY768" s="76"/>
      <c r="BZ768" s="76"/>
      <c r="CA768" s="76"/>
      <c r="CB768" s="76"/>
      <c r="CC768" s="76"/>
      <c r="CD768" s="76"/>
      <c r="CE768" s="76"/>
      <c r="CF768" s="76"/>
      <c r="CG768" s="76"/>
      <c r="CH768" s="76"/>
      <c r="CI768" s="76"/>
      <c r="CJ768" s="76"/>
      <c r="CK768" s="76"/>
      <c r="CL768" s="76"/>
      <c r="CM768" s="76"/>
      <c r="CN768" s="76"/>
      <c r="CO768" s="76"/>
      <c r="CP768" s="76"/>
    </row>
    <row r="769" spans="1:177" s="36" customFormat="1">
      <c r="A769" s="108"/>
      <c r="B769" s="89" t="s">
        <v>17</v>
      </c>
      <c r="C769" s="101"/>
      <c r="D769" s="90">
        <v>160</v>
      </c>
      <c r="E769" s="91">
        <v>160</v>
      </c>
      <c r="F769" s="100"/>
      <c r="G769" s="100"/>
      <c r="H769" s="146"/>
      <c r="I769" s="100"/>
      <c r="J769" s="224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  <c r="AA769" s="76"/>
      <c r="AB769" s="76"/>
      <c r="AC769" s="76"/>
      <c r="AD769" s="76"/>
      <c r="AE769" s="76"/>
      <c r="AF769" s="76"/>
      <c r="AG769" s="76"/>
      <c r="AH769" s="76"/>
      <c r="AI769" s="76"/>
      <c r="AJ769" s="76"/>
      <c r="AK769" s="76"/>
      <c r="AL769" s="76"/>
      <c r="AM769" s="76"/>
      <c r="AN769" s="76"/>
      <c r="AO769" s="76"/>
      <c r="AP769" s="76"/>
      <c r="AQ769" s="76"/>
      <c r="AR769" s="76"/>
      <c r="AS769" s="76"/>
      <c r="AT769" s="76"/>
      <c r="AU769" s="76"/>
      <c r="AV769" s="76"/>
      <c r="AW769" s="76"/>
      <c r="AX769" s="76"/>
      <c r="AY769" s="76"/>
      <c r="AZ769" s="76"/>
      <c r="BA769" s="76"/>
      <c r="BB769" s="76"/>
      <c r="BC769" s="76"/>
      <c r="BD769" s="76"/>
      <c r="BE769" s="76"/>
      <c r="BF769" s="76"/>
      <c r="BG769" s="76"/>
      <c r="BH769" s="76"/>
      <c r="BI769" s="76"/>
      <c r="BJ769" s="76"/>
      <c r="BK769" s="76"/>
      <c r="BL769" s="76"/>
      <c r="BM769" s="76"/>
      <c r="BN769" s="76"/>
      <c r="BO769" s="76"/>
      <c r="BP769" s="76"/>
      <c r="BQ769" s="76"/>
      <c r="BR769" s="76"/>
      <c r="BS769" s="76"/>
      <c r="BT769" s="76"/>
      <c r="BU769" s="76"/>
      <c r="BV769" s="76"/>
      <c r="BW769" s="76"/>
      <c r="BX769" s="76"/>
      <c r="BY769" s="76"/>
      <c r="BZ769" s="76"/>
      <c r="CA769" s="76"/>
      <c r="CB769" s="76"/>
      <c r="CC769" s="76"/>
      <c r="CD769" s="76"/>
      <c r="CE769" s="76"/>
      <c r="CF769" s="76"/>
      <c r="CG769" s="76"/>
      <c r="CH769" s="76"/>
      <c r="CI769" s="76"/>
      <c r="CJ769" s="76"/>
      <c r="CK769" s="76"/>
      <c r="CL769" s="76"/>
      <c r="CM769" s="76"/>
      <c r="CN769" s="76"/>
      <c r="CO769" s="76"/>
      <c r="CP769" s="76"/>
    </row>
    <row r="770" spans="1:177" s="26" customFormat="1" ht="15.75" thickBot="1">
      <c r="A770" s="254" t="s">
        <v>38</v>
      </c>
      <c r="B770" s="81"/>
      <c r="C770" s="82">
        <v>20</v>
      </c>
      <c r="D770" s="198">
        <v>20</v>
      </c>
      <c r="E770" s="82">
        <v>20</v>
      </c>
      <c r="F770" s="111">
        <v>1.6</v>
      </c>
      <c r="G770" s="112">
        <v>0.2</v>
      </c>
      <c r="H770" s="195">
        <v>9.8000000000000007</v>
      </c>
      <c r="I770" s="256">
        <v>47</v>
      </c>
      <c r="J770" s="224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  <c r="AA770" s="71"/>
      <c r="AB770" s="71"/>
      <c r="AC770" s="71"/>
      <c r="AD770" s="71"/>
      <c r="AE770" s="71"/>
      <c r="AF770" s="71"/>
      <c r="AG770" s="71"/>
      <c r="AH770" s="71"/>
      <c r="AI770" s="71"/>
      <c r="AJ770" s="71"/>
      <c r="AK770" s="71"/>
      <c r="AL770" s="71"/>
      <c r="AM770" s="71"/>
      <c r="AN770" s="71"/>
      <c r="AO770" s="71"/>
      <c r="AP770" s="71"/>
      <c r="AQ770" s="71"/>
      <c r="AR770" s="71"/>
      <c r="AS770" s="71"/>
      <c r="AT770" s="71"/>
      <c r="AU770" s="71"/>
      <c r="AV770" s="71"/>
      <c r="AW770" s="71"/>
      <c r="AX770" s="71"/>
      <c r="AY770" s="71"/>
      <c r="AZ770" s="71"/>
      <c r="BA770" s="71"/>
      <c r="BB770" s="71"/>
      <c r="BC770" s="71"/>
      <c r="BD770" s="71"/>
      <c r="BE770" s="71"/>
      <c r="BF770" s="71"/>
      <c r="BG770" s="71"/>
      <c r="BH770" s="71"/>
      <c r="BI770" s="71"/>
      <c r="BJ770" s="71"/>
      <c r="BK770" s="71"/>
      <c r="BL770" s="71"/>
      <c r="BM770" s="71"/>
      <c r="BN770" s="71"/>
      <c r="BO770" s="71"/>
      <c r="BP770" s="71"/>
      <c r="BQ770" s="71"/>
      <c r="BR770" s="71"/>
      <c r="BS770" s="71"/>
      <c r="BT770" s="71"/>
      <c r="BU770" s="71"/>
      <c r="BV770" s="71"/>
      <c r="BW770" s="71"/>
      <c r="BX770" s="71"/>
      <c r="BY770" s="71"/>
      <c r="BZ770" s="71"/>
      <c r="CA770" s="71"/>
      <c r="CB770" s="71"/>
      <c r="CC770" s="71"/>
      <c r="CD770" s="71"/>
      <c r="CE770" s="71"/>
      <c r="CF770" s="71"/>
      <c r="CG770" s="71"/>
      <c r="CH770" s="71"/>
      <c r="CI770" s="71"/>
      <c r="CJ770" s="71"/>
      <c r="CK770" s="71"/>
      <c r="CL770" s="71"/>
      <c r="CM770" s="71"/>
      <c r="CN770" s="71"/>
      <c r="CO770" s="71"/>
      <c r="CP770" s="71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  <c r="FN770"/>
      <c r="FO770"/>
      <c r="FP770"/>
      <c r="FQ770"/>
      <c r="FR770"/>
      <c r="FS770"/>
      <c r="FT770"/>
      <c r="FU770"/>
    </row>
    <row r="771" spans="1:177" s="26" customFormat="1" ht="15.75" thickBot="1">
      <c r="A771" s="255" t="s">
        <v>26</v>
      </c>
      <c r="B771" s="150"/>
      <c r="C771" s="151">
        <v>404</v>
      </c>
      <c r="D771" s="278"/>
      <c r="E771" s="151"/>
      <c r="F771" s="133">
        <f>SUM(F752:F770)</f>
        <v>11.930000000000001</v>
      </c>
      <c r="G771" s="133">
        <f>SUM(G752:G770)</f>
        <v>13.809999999999999</v>
      </c>
      <c r="H771" s="133">
        <f>SUM(H752:H770)</f>
        <v>57.95</v>
      </c>
      <c r="I771" s="133">
        <f>SUM(I752:I770)</f>
        <v>404.8</v>
      </c>
      <c r="J771" s="252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  <c r="AA771" s="71"/>
      <c r="AB771" s="71"/>
      <c r="AC771" s="71"/>
      <c r="AD771" s="71"/>
      <c r="AE771" s="71"/>
      <c r="AF771" s="71"/>
      <c r="AG771" s="71"/>
      <c r="AH771" s="71"/>
      <c r="AI771" s="71"/>
      <c r="AJ771" s="71"/>
      <c r="AK771" s="71"/>
      <c r="AL771" s="71"/>
      <c r="AM771" s="71"/>
      <c r="AN771" s="71"/>
      <c r="AO771" s="71"/>
      <c r="AP771" s="71"/>
      <c r="AQ771" s="71"/>
      <c r="AR771" s="71"/>
      <c r="AS771" s="71"/>
      <c r="AT771" s="71"/>
      <c r="AU771" s="71"/>
      <c r="AV771" s="71"/>
      <c r="AW771" s="71"/>
      <c r="AX771" s="71"/>
      <c r="AY771" s="71"/>
      <c r="AZ771" s="71"/>
      <c r="BA771" s="71"/>
      <c r="BB771" s="71"/>
      <c r="BC771" s="71"/>
      <c r="BD771" s="71"/>
      <c r="BE771" s="71"/>
      <c r="BF771" s="71"/>
      <c r="BG771" s="71"/>
      <c r="BH771" s="71"/>
      <c r="BI771" s="71"/>
      <c r="BJ771" s="71"/>
      <c r="BK771" s="71"/>
      <c r="BL771" s="71"/>
      <c r="BM771" s="71"/>
      <c r="BN771" s="71"/>
      <c r="BO771" s="71"/>
      <c r="BP771" s="71"/>
      <c r="BQ771" s="71"/>
      <c r="BR771" s="71"/>
      <c r="BS771" s="71"/>
      <c r="BT771" s="71"/>
      <c r="BU771" s="71"/>
      <c r="BV771" s="71"/>
      <c r="BW771" s="71"/>
      <c r="BX771" s="71"/>
      <c r="BY771" s="71"/>
      <c r="BZ771" s="71"/>
      <c r="CA771" s="71"/>
      <c r="CB771" s="71"/>
      <c r="CC771" s="71"/>
      <c r="CD771" s="71"/>
      <c r="CE771" s="71"/>
      <c r="CF771" s="71"/>
      <c r="CG771" s="71"/>
      <c r="CH771" s="71"/>
      <c r="CI771" s="71"/>
      <c r="CJ771" s="71"/>
      <c r="CK771" s="71"/>
      <c r="CL771" s="71"/>
      <c r="CM771" s="71"/>
      <c r="CN771" s="71"/>
      <c r="CO771" s="71"/>
      <c r="CP771" s="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</row>
    <row r="772" spans="1:177" s="26" customFormat="1" ht="15.75" thickBot="1">
      <c r="A772" s="261" t="s">
        <v>60</v>
      </c>
      <c r="B772" s="164"/>
      <c r="C772" s="165">
        <f>C720+C723+C750+C771</f>
        <v>1402</v>
      </c>
      <c r="D772" s="295"/>
      <c r="E772" s="165"/>
      <c r="F772" s="271">
        <f>F720+F723+F750+F771</f>
        <v>37.160000000000004</v>
      </c>
      <c r="G772" s="271">
        <f>G720+G723+G750+G771</f>
        <v>42.83</v>
      </c>
      <c r="H772" s="271">
        <f>H720+H723+H750+H771</f>
        <v>182.07999999999998</v>
      </c>
      <c r="I772" s="271">
        <f>I720+I723+I750+I771</f>
        <v>1281.75</v>
      </c>
      <c r="J772" s="265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  <c r="AA772" s="71"/>
      <c r="AB772" s="71"/>
      <c r="AC772" s="71"/>
      <c r="AD772" s="71"/>
      <c r="AE772" s="71"/>
      <c r="AF772" s="71"/>
      <c r="AG772" s="71"/>
      <c r="AH772" s="71"/>
      <c r="AI772" s="71"/>
      <c r="AJ772" s="71"/>
      <c r="AK772" s="71"/>
      <c r="AL772" s="71"/>
      <c r="AM772" s="71"/>
      <c r="AN772" s="71"/>
      <c r="AO772" s="71"/>
      <c r="AP772" s="71"/>
      <c r="AQ772" s="71"/>
      <c r="AR772" s="71"/>
      <c r="AS772" s="71"/>
      <c r="AT772" s="71"/>
      <c r="AU772" s="71"/>
      <c r="AV772" s="71"/>
      <c r="AW772" s="71"/>
      <c r="AX772" s="71"/>
      <c r="AY772" s="71"/>
      <c r="AZ772" s="71"/>
      <c r="BA772" s="71"/>
      <c r="BB772" s="71"/>
      <c r="BC772" s="71"/>
      <c r="BD772" s="71"/>
      <c r="BE772" s="71"/>
      <c r="BF772" s="71"/>
      <c r="BG772" s="71"/>
      <c r="BH772" s="71"/>
      <c r="BI772" s="71"/>
      <c r="BJ772" s="71"/>
      <c r="BK772" s="71"/>
      <c r="BL772" s="71"/>
      <c r="BM772" s="71"/>
      <c r="BN772" s="71"/>
      <c r="BO772" s="71"/>
      <c r="BP772" s="71"/>
      <c r="BQ772" s="71"/>
      <c r="BR772" s="71"/>
      <c r="BS772" s="71"/>
      <c r="BT772" s="71"/>
      <c r="BU772" s="71"/>
      <c r="BV772" s="71"/>
      <c r="BW772" s="71"/>
      <c r="BX772" s="71"/>
      <c r="BY772" s="71"/>
      <c r="BZ772" s="71"/>
      <c r="CA772" s="71"/>
      <c r="CB772" s="71"/>
      <c r="CC772" s="71"/>
      <c r="CD772" s="71"/>
      <c r="CE772" s="71"/>
      <c r="CF772" s="71"/>
      <c r="CG772" s="71"/>
      <c r="CH772" s="71"/>
      <c r="CI772" s="71"/>
      <c r="CJ772" s="71"/>
      <c r="CK772" s="71"/>
      <c r="CL772" s="71"/>
      <c r="CM772" s="71"/>
      <c r="CN772" s="71"/>
      <c r="CO772" s="71"/>
      <c r="CP772" s="71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</row>
    <row r="773" spans="1:177" s="26" customFormat="1">
      <c r="A773" s="253"/>
      <c r="B773" s="154"/>
      <c r="C773" s="279"/>
      <c r="D773" s="182"/>
      <c r="E773" s="87"/>
      <c r="F773" s="156"/>
      <c r="G773" s="156"/>
      <c r="H773" s="156"/>
      <c r="I773" s="83"/>
      <c r="J773" s="263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  <c r="AA773" s="71"/>
      <c r="AB773" s="71"/>
      <c r="AC773" s="71"/>
      <c r="AD773" s="71"/>
      <c r="AE773" s="71"/>
      <c r="AF773" s="71"/>
      <c r="AG773" s="71"/>
      <c r="AH773" s="71"/>
      <c r="AI773" s="71"/>
      <c r="AJ773" s="71"/>
      <c r="AK773" s="71"/>
      <c r="AL773" s="71"/>
      <c r="AM773" s="71"/>
      <c r="AN773" s="71"/>
      <c r="AO773" s="71"/>
      <c r="AP773" s="71"/>
      <c r="AQ773" s="71"/>
      <c r="AR773" s="71"/>
      <c r="AS773" s="71"/>
      <c r="AT773" s="71"/>
      <c r="AU773" s="71"/>
      <c r="AV773" s="71"/>
      <c r="AW773" s="71"/>
      <c r="AX773" s="71"/>
      <c r="AY773" s="71"/>
      <c r="AZ773" s="71"/>
      <c r="BA773" s="71"/>
      <c r="BB773" s="71"/>
      <c r="BC773" s="71"/>
      <c r="BD773" s="71"/>
      <c r="BE773" s="71"/>
      <c r="BF773" s="71"/>
      <c r="BG773" s="71"/>
      <c r="BH773" s="71"/>
      <c r="BI773" s="71"/>
      <c r="BJ773" s="71"/>
      <c r="BK773" s="71"/>
      <c r="BL773" s="71"/>
      <c r="BM773" s="71"/>
      <c r="BN773" s="71"/>
      <c r="BO773" s="71"/>
      <c r="BP773" s="71"/>
      <c r="BQ773" s="71"/>
      <c r="BR773" s="71"/>
      <c r="BS773" s="71"/>
      <c r="BT773" s="71"/>
      <c r="BU773" s="71"/>
      <c r="BV773" s="71"/>
      <c r="BW773" s="71"/>
      <c r="BX773" s="71"/>
      <c r="BY773" s="71"/>
      <c r="BZ773" s="71"/>
      <c r="CA773" s="71"/>
      <c r="CB773" s="71"/>
      <c r="CC773" s="71"/>
      <c r="CD773" s="71"/>
      <c r="CE773" s="71"/>
      <c r="CF773" s="71"/>
      <c r="CG773" s="71"/>
      <c r="CH773" s="71"/>
      <c r="CI773" s="71"/>
      <c r="CJ773" s="71"/>
      <c r="CK773" s="71"/>
      <c r="CL773" s="71"/>
      <c r="CM773" s="71"/>
      <c r="CN773" s="71"/>
      <c r="CO773" s="71"/>
      <c r="CP773" s="71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</row>
    <row r="774" spans="1:177" s="28" customFormat="1" ht="15.75" thickBot="1">
      <c r="A774" s="240" t="s">
        <v>120</v>
      </c>
      <c r="B774" s="164"/>
      <c r="C774" s="164"/>
      <c r="D774" s="81"/>
      <c r="E774" s="81"/>
      <c r="F774" s="83"/>
      <c r="G774" s="83"/>
      <c r="H774" s="83"/>
      <c r="I774" s="83"/>
      <c r="J774" s="258"/>
      <c r="K774" s="78"/>
      <c r="L774" s="78"/>
      <c r="M774" s="78"/>
      <c r="N774" s="78"/>
      <c r="O774" s="78"/>
      <c r="P774" s="78"/>
      <c r="Q774" s="78"/>
      <c r="R774" s="78"/>
      <c r="S774" s="78"/>
      <c r="T774" s="78"/>
      <c r="U774" s="78"/>
      <c r="V774" s="78"/>
      <c r="W774" s="78"/>
      <c r="X774" s="78"/>
      <c r="Y774" s="78"/>
      <c r="Z774" s="78"/>
      <c r="AA774" s="78"/>
      <c r="AB774" s="78"/>
      <c r="AC774" s="78"/>
      <c r="AD774" s="78"/>
      <c r="AE774" s="78"/>
      <c r="AF774" s="78"/>
      <c r="AG774" s="78"/>
      <c r="AH774" s="78"/>
      <c r="AI774" s="78"/>
      <c r="AJ774" s="78"/>
      <c r="AK774" s="78"/>
      <c r="AL774" s="78"/>
      <c r="AM774" s="78"/>
      <c r="AN774" s="78"/>
      <c r="AO774" s="78"/>
      <c r="AP774" s="78"/>
      <c r="AQ774" s="78"/>
      <c r="AR774" s="78"/>
      <c r="AS774" s="78"/>
      <c r="AT774" s="78"/>
      <c r="AU774" s="78"/>
      <c r="AV774" s="78"/>
      <c r="AW774" s="78"/>
      <c r="AX774" s="78"/>
      <c r="AY774" s="78"/>
      <c r="AZ774" s="78"/>
      <c r="BA774" s="78"/>
      <c r="BB774" s="78"/>
      <c r="BC774" s="78"/>
      <c r="BD774" s="78"/>
      <c r="BE774" s="78"/>
      <c r="BF774" s="78"/>
      <c r="BG774" s="78"/>
      <c r="BH774" s="78"/>
      <c r="BI774" s="78"/>
      <c r="BJ774" s="78"/>
      <c r="BK774" s="78"/>
      <c r="BL774" s="78"/>
      <c r="BM774" s="78"/>
      <c r="BN774" s="78"/>
      <c r="BO774" s="78"/>
      <c r="BP774" s="78"/>
      <c r="BQ774" s="78"/>
      <c r="BR774" s="78"/>
      <c r="BS774" s="78"/>
      <c r="BT774" s="78"/>
      <c r="BU774" s="78"/>
      <c r="BV774" s="78"/>
      <c r="BW774" s="78"/>
      <c r="BX774" s="78"/>
      <c r="BY774" s="78"/>
      <c r="BZ774" s="78"/>
      <c r="CA774" s="78"/>
      <c r="CB774" s="78"/>
      <c r="CC774" s="78"/>
      <c r="CD774" s="78"/>
      <c r="CE774" s="78"/>
      <c r="CF774" s="78"/>
      <c r="CG774" s="78"/>
      <c r="CH774" s="78"/>
      <c r="CI774" s="78"/>
      <c r="CJ774" s="78"/>
      <c r="CK774" s="78"/>
      <c r="CL774" s="78"/>
      <c r="CM774" s="78"/>
      <c r="CN774" s="78"/>
      <c r="CO774" s="78"/>
      <c r="CP774" s="78"/>
    </row>
    <row r="775" spans="1:177" ht="30">
      <c r="A775" s="503" t="s">
        <v>234</v>
      </c>
      <c r="B775" s="504"/>
      <c r="C775" s="496" t="s">
        <v>230</v>
      </c>
      <c r="D775" s="122" t="s">
        <v>3</v>
      </c>
      <c r="E775" s="123" t="s">
        <v>3</v>
      </c>
      <c r="F775" s="471" t="s">
        <v>231</v>
      </c>
      <c r="G775" s="472"/>
      <c r="H775" s="473"/>
      <c r="I775" s="122" t="s">
        <v>4</v>
      </c>
      <c r="J775" s="245" t="s">
        <v>232</v>
      </c>
    </row>
    <row r="776" spans="1:177" ht="15.75" thickBot="1">
      <c r="A776" s="499" t="s">
        <v>233</v>
      </c>
      <c r="B776" s="500"/>
      <c r="C776" s="497"/>
      <c r="D776" s="127" t="s">
        <v>5</v>
      </c>
      <c r="E776" s="128" t="s">
        <v>5</v>
      </c>
      <c r="F776" s="129"/>
      <c r="G776" s="130"/>
      <c r="H776" s="131"/>
      <c r="I776" s="127" t="s">
        <v>6</v>
      </c>
      <c r="J776" s="224"/>
    </row>
    <row r="777" spans="1:177" ht="15.75" thickBot="1">
      <c r="A777" s="501"/>
      <c r="B777" s="502"/>
      <c r="C777" s="498"/>
      <c r="D777" s="133" t="s">
        <v>7</v>
      </c>
      <c r="E777" s="133" t="s">
        <v>8</v>
      </c>
      <c r="F777" s="133" t="s">
        <v>9</v>
      </c>
      <c r="G777" s="133" t="s">
        <v>10</v>
      </c>
      <c r="H777" s="134" t="s">
        <v>11</v>
      </c>
      <c r="I777" s="134" t="s">
        <v>12</v>
      </c>
      <c r="J777" s="252"/>
    </row>
    <row r="778" spans="1:177">
      <c r="A778" s="253"/>
      <c r="B778" s="154" t="s">
        <v>13</v>
      </c>
      <c r="C778" s="82"/>
      <c r="D778" s="155"/>
      <c r="E778" s="162"/>
      <c r="F778" s="137"/>
      <c r="G778" s="123"/>
      <c r="H778" s="139"/>
      <c r="I778" s="137"/>
      <c r="J778" s="245"/>
    </row>
    <row r="779" spans="1:177" ht="22.5" customHeight="1">
      <c r="A779" s="254" t="s">
        <v>107</v>
      </c>
      <c r="C779" s="82" t="s">
        <v>251</v>
      </c>
      <c r="D779" s="136"/>
      <c r="E779" s="132"/>
      <c r="F779" s="137">
        <v>6</v>
      </c>
      <c r="G779" s="84">
        <v>4.95</v>
      </c>
      <c r="H779" s="84">
        <v>19.5</v>
      </c>
      <c r="I779" s="83">
        <v>146</v>
      </c>
      <c r="J779" s="224" t="s">
        <v>190</v>
      </c>
    </row>
    <row r="780" spans="1:177">
      <c r="A780" s="254"/>
      <c r="B780" s="81" t="s">
        <v>101</v>
      </c>
      <c r="C780" s="82"/>
      <c r="D780" s="86">
        <v>23</v>
      </c>
      <c r="E780" s="82">
        <v>23</v>
      </c>
      <c r="F780" s="137"/>
      <c r="G780" s="84"/>
      <c r="H780" s="84"/>
      <c r="J780" s="224"/>
    </row>
    <row r="781" spans="1:177">
      <c r="A781" s="254"/>
      <c r="B781" s="81" t="s">
        <v>16</v>
      </c>
      <c r="C781" s="82"/>
      <c r="D781" s="86">
        <v>65</v>
      </c>
      <c r="E781" s="82">
        <v>65</v>
      </c>
      <c r="F781" s="137"/>
      <c r="G781" s="84"/>
      <c r="H781" s="84"/>
      <c r="J781" s="224"/>
    </row>
    <row r="782" spans="1:177">
      <c r="A782" s="254"/>
      <c r="B782" s="81" t="s">
        <v>17</v>
      </c>
      <c r="C782" s="82"/>
      <c r="D782" s="86">
        <v>65</v>
      </c>
      <c r="E782" s="82">
        <v>65</v>
      </c>
      <c r="F782" s="137"/>
      <c r="G782" s="84"/>
      <c r="H782" s="84"/>
      <c r="J782" s="224"/>
    </row>
    <row r="783" spans="1:177" s="26" customFormat="1">
      <c r="A783" s="254"/>
      <c r="B783" s="81" t="s">
        <v>18</v>
      </c>
      <c r="C783" s="82"/>
      <c r="D783" s="86">
        <v>0.75</v>
      </c>
      <c r="E783" s="82">
        <v>0.75</v>
      </c>
      <c r="F783" s="137"/>
      <c r="G783" s="84"/>
      <c r="H783" s="84"/>
      <c r="I783" s="83"/>
      <c r="J783" s="224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  <c r="AA783" s="71"/>
      <c r="AB783" s="71"/>
      <c r="AC783" s="71"/>
      <c r="AD783" s="71"/>
      <c r="AE783" s="71"/>
      <c r="AF783" s="71"/>
      <c r="AG783" s="71"/>
      <c r="AH783" s="71"/>
      <c r="AI783" s="71"/>
      <c r="AJ783" s="71"/>
      <c r="AK783" s="71"/>
      <c r="AL783" s="71"/>
      <c r="AM783" s="71"/>
      <c r="AN783" s="71"/>
      <c r="AO783" s="71"/>
      <c r="AP783" s="71"/>
      <c r="AQ783" s="71"/>
      <c r="AR783" s="71"/>
      <c r="AS783" s="71"/>
      <c r="AT783" s="71"/>
      <c r="AU783" s="71"/>
      <c r="AV783" s="71"/>
      <c r="AW783" s="71"/>
      <c r="AX783" s="71"/>
      <c r="AY783" s="71"/>
      <c r="AZ783" s="71"/>
      <c r="BA783" s="71"/>
      <c r="BB783" s="71"/>
      <c r="BC783" s="71"/>
      <c r="BD783" s="71"/>
      <c r="BE783" s="71"/>
      <c r="BF783" s="71"/>
      <c r="BG783" s="71"/>
      <c r="BH783" s="71"/>
      <c r="BI783" s="71"/>
      <c r="BJ783" s="71"/>
      <c r="BK783" s="71"/>
      <c r="BL783" s="71"/>
      <c r="BM783" s="71"/>
      <c r="BN783" s="71"/>
      <c r="BO783" s="71"/>
      <c r="BP783" s="71"/>
      <c r="BQ783" s="71"/>
      <c r="BR783" s="71"/>
      <c r="BS783" s="71"/>
      <c r="BT783" s="71"/>
      <c r="BU783" s="71"/>
      <c r="BV783" s="71"/>
      <c r="BW783" s="71"/>
      <c r="BX783" s="71"/>
      <c r="BY783" s="71"/>
      <c r="BZ783" s="71"/>
      <c r="CA783" s="71"/>
      <c r="CB783" s="71"/>
      <c r="CC783" s="71"/>
      <c r="CD783" s="71"/>
      <c r="CE783" s="71"/>
      <c r="CF783" s="71"/>
      <c r="CG783" s="71"/>
      <c r="CH783" s="71"/>
      <c r="CI783" s="71"/>
      <c r="CJ783" s="71"/>
      <c r="CK783" s="71"/>
      <c r="CL783" s="71"/>
      <c r="CM783" s="71"/>
      <c r="CN783" s="71"/>
      <c r="CO783" s="71"/>
      <c r="CP783" s="71"/>
    </row>
    <row r="784" spans="1:177" s="26" customFormat="1">
      <c r="A784" s="254"/>
      <c r="B784" s="81" t="s">
        <v>19</v>
      </c>
      <c r="C784" s="82"/>
      <c r="D784" s="86">
        <v>0.6</v>
      </c>
      <c r="E784" s="82">
        <v>0.6</v>
      </c>
      <c r="F784" s="137"/>
      <c r="G784" s="84"/>
      <c r="H784" s="84"/>
      <c r="I784" s="83"/>
      <c r="J784" s="224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  <c r="AA784" s="71"/>
      <c r="AB784" s="71"/>
      <c r="AC784" s="71"/>
      <c r="AD784" s="71"/>
      <c r="AE784" s="71"/>
      <c r="AF784" s="71"/>
      <c r="AG784" s="71"/>
      <c r="AH784" s="71"/>
      <c r="AI784" s="71"/>
      <c r="AJ784" s="71"/>
      <c r="AK784" s="71"/>
      <c r="AL784" s="71"/>
      <c r="AM784" s="71"/>
      <c r="AN784" s="71"/>
      <c r="AO784" s="71"/>
      <c r="AP784" s="71"/>
      <c r="AQ784" s="71"/>
      <c r="AR784" s="71"/>
      <c r="AS784" s="71"/>
      <c r="AT784" s="71"/>
      <c r="AU784" s="71"/>
      <c r="AV784" s="71"/>
      <c r="AW784" s="71"/>
      <c r="AX784" s="71"/>
      <c r="AY784" s="71"/>
      <c r="AZ784" s="71"/>
      <c r="BA784" s="71"/>
      <c r="BB784" s="71"/>
      <c r="BC784" s="71"/>
      <c r="BD784" s="71"/>
      <c r="BE784" s="71"/>
      <c r="BF784" s="71"/>
      <c r="BG784" s="71"/>
      <c r="BH784" s="71"/>
      <c r="BI784" s="71"/>
      <c r="BJ784" s="71"/>
      <c r="BK784" s="71"/>
      <c r="BL784" s="71"/>
      <c r="BM784" s="71"/>
      <c r="BN784" s="71"/>
      <c r="BO784" s="71"/>
      <c r="BP784" s="71"/>
      <c r="BQ784" s="71"/>
      <c r="BR784" s="71"/>
      <c r="BS784" s="71"/>
      <c r="BT784" s="71"/>
      <c r="BU784" s="71"/>
      <c r="BV784" s="71"/>
      <c r="BW784" s="71"/>
      <c r="BX784" s="71"/>
      <c r="BY784" s="71"/>
      <c r="BZ784" s="71"/>
      <c r="CA784" s="71"/>
      <c r="CB784" s="71"/>
      <c r="CC784" s="71"/>
      <c r="CD784" s="71"/>
      <c r="CE784" s="71"/>
      <c r="CF784" s="71"/>
      <c r="CG784" s="71"/>
      <c r="CH784" s="71"/>
      <c r="CI784" s="71"/>
      <c r="CJ784" s="71"/>
      <c r="CK784" s="71"/>
      <c r="CL784" s="71"/>
      <c r="CM784" s="71"/>
      <c r="CN784" s="71"/>
      <c r="CO784" s="71"/>
      <c r="CP784" s="71"/>
    </row>
    <row r="785" spans="1:177" s="26" customFormat="1">
      <c r="A785" s="254"/>
      <c r="B785" s="81" t="s">
        <v>20</v>
      </c>
      <c r="C785" s="82"/>
      <c r="D785" s="86">
        <v>3</v>
      </c>
      <c r="E785" s="82">
        <v>3</v>
      </c>
      <c r="F785" s="137"/>
      <c r="G785" s="84"/>
      <c r="H785" s="84"/>
      <c r="I785" s="83"/>
      <c r="J785" s="224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  <c r="AA785" s="71"/>
      <c r="AB785" s="71"/>
      <c r="AC785" s="71"/>
      <c r="AD785" s="71"/>
      <c r="AE785" s="71"/>
      <c r="AF785" s="71"/>
      <c r="AG785" s="71"/>
      <c r="AH785" s="71"/>
      <c r="AI785" s="71"/>
      <c r="AJ785" s="71"/>
      <c r="AK785" s="71"/>
      <c r="AL785" s="71"/>
      <c r="AM785" s="71"/>
      <c r="AN785" s="71"/>
      <c r="AO785" s="71"/>
      <c r="AP785" s="71"/>
      <c r="AQ785" s="71"/>
      <c r="AR785" s="71"/>
      <c r="AS785" s="71"/>
      <c r="AT785" s="71"/>
      <c r="AU785" s="71"/>
      <c r="AV785" s="71"/>
      <c r="AW785" s="71"/>
      <c r="AX785" s="71"/>
      <c r="AY785" s="71"/>
      <c r="AZ785" s="71"/>
      <c r="BA785" s="71"/>
      <c r="BB785" s="71"/>
      <c r="BC785" s="71"/>
      <c r="BD785" s="71"/>
      <c r="BE785" s="71"/>
      <c r="BF785" s="71"/>
      <c r="BG785" s="71"/>
      <c r="BH785" s="71"/>
      <c r="BI785" s="71"/>
      <c r="BJ785" s="71"/>
      <c r="BK785" s="71"/>
      <c r="BL785" s="71"/>
      <c r="BM785" s="71"/>
      <c r="BN785" s="71"/>
      <c r="BO785" s="71"/>
      <c r="BP785" s="71"/>
      <c r="BQ785" s="71"/>
      <c r="BR785" s="71"/>
      <c r="BS785" s="71"/>
      <c r="BT785" s="71"/>
      <c r="BU785" s="71"/>
      <c r="BV785" s="71"/>
      <c r="BW785" s="71"/>
      <c r="BX785" s="71"/>
      <c r="BY785" s="71"/>
      <c r="BZ785" s="71"/>
      <c r="CA785" s="71"/>
      <c r="CB785" s="71"/>
      <c r="CC785" s="71"/>
      <c r="CD785" s="71"/>
      <c r="CE785" s="71"/>
      <c r="CF785" s="71"/>
      <c r="CG785" s="71"/>
      <c r="CH785" s="71"/>
      <c r="CI785" s="71"/>
      <c r="CJ785" s="71"/>
      <c r="CK785" s="71"/>
      <c r="CL785" s="71"/>
      <c r="CM785" s="71"/>
      <c r="CN785" s="71"/>
      <c r="CO785" s="71"/>
      <c r="CP785" s="71"/>
    </row>
    <row r="786" spans="1:177" s="26" customFormat="1" ht="30">
      <c r="A786" s="254" t="s">
        <v>21</v>
      </c>
      <c r="B786" s="81"/>
      <c r="C786" s="82" t="s">
        <v>244</v>
      </c>
      <c r="D786" s="132"/>
      <c r="E786" s="132"/>
      <c r="F786" s="86">
        <v>1.1599999999999999</v>
      </c>
      <c r="G786" s="82">
        <v>1.28</v>
      </c>
      <c r="H786" s="82">
        <v>11.4</v>
      </c>
      <c r="I786" s="82">
        <v>62</v>
      </c>
      <c r="J786" s="224" t="s">
        <v>330</v>
      </c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71"/>
      <c r="AA786" s="71"/>
      <c r="AB786" s="71"/>
      <c r="AC786" s="71"/>
      <c r="AD786" s="71"/>
      <c r="AE786" s="71"/>
      <c r="AF786" s="71"/>
      <c r="AG786" s="71"/>
      <c r="AH786" s="71"/>
      <c r="AI786" s="71"/>
      <c r="AJ786" s="71"/>
      <c r="AK786" s="71"/>
      <c r="AL786" s="71"/>
      <c r="AM786" s="71"/>
      <c r="AN786" s="71"/>
      <c r="AO786" s="71"/>
      <c r="AP786" s="71"/>
      <c r="AQ786" s="71"/>
      <c r="AR786" s="71"/>
      <c r="AS786" s="71"/>
      <c r="AT786" s="71"/>
      <c r="AU786" s="71"/>
      <c r="AV786" s="71"/>
      <c r="AW786" s="71"/>
      <c r="AX786" s="71"/>
      <c r="AY786" s="71"/>
      <c r="AZ786" s="71"/>
      <c r="BA786" s="71"/>
      <c r="BB786" s="71"/>
      <c r="BC786" s="71"/>
      <c r="BD786" s="71"/>
      <c r="BE786" s="71"/>
      <c r="BF786" s="71"/>
      <c r="BG786" s="71"/>
      <c r="BH786" s="71"/>
      <c r="BI786" s="71"/>
      <c r="BJ786" s="71"/>
      <c r="BK786" s="71"/>
      <c r="BL786" s="71"/>
      <c r="BM786" s="71"/>
      <c r="BN786" s="71"/>
      <c r="BO786" s="71"/>
      <c r="BP786" s="71"/>
      <c r="BQ786" s="71"/>
      <c r="BR786" s="71"/>
      <c r="BS786" s="71"/>
      <c r="BT786" s="71"/>
      <c r="BU786" s="71"/>
      <c r="BV786" s="71"/>
      <c r="BW786" s="71"/>
      <c r="BX786" s="71"/>
      <c r="BY786" s="71"/>
      <c r="BZ786" s="71"/>
      <c r="CA786" s="71"/>
      <c r="CB786" s="71"/>
      <c r="CC786" s="71"/>
      <c r="CD786" s="71"/>
      <c r="CE786" s="71"/>
      <c r="CF786" s="71"/>
      <c r="CG786" s="71"/>
      <c r="CH786" s="71"/>
      <c r="CI786" s="71"/>
      <c r="CJ786" s="71"/>
      <c r="CK786" s="71"/>
      <c r="CL786" s="71"/>
      <c r="CM786" s="71"/>
      <c r="CN786" s="71"/>
      <c r="CO786" s="71"/>
      <c r="CP786" s="71"/>
    </row>
    <row r="787" spans="1:177" s="26" customFormat="1">
      <c r="A787" s="254"/>
      <c r="B787" s="81" t="s">
        <v>22</v>
      </c>
      <c r="C787" s="82"/>
      <c r="D787" s="82">
        <v>1.3</v>
      </c>
      <c r="E787" s="82">
        <v>1.3</v>
      </c>
      <c r="F787" s="86"/>
      <c r="G787" s="86"/>
      <c r="H787" s="86"/>
      <c r="I787" s="86"/>
      <c r="J787" s="224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  <c r="AA787" s="71"/>
      <c r="AB787" s="71"/>
      <c r="AC787" s="71"/>
      <c r="AD787" s="71"/>
      <c r="AE787" s="71"/>
      <c r="AF787" s="71"/>
      <c r="AG787" s="71"/>
      <c r="AH787" s="71"/>
      <c r="AI787" s="71"/>
      <c r="AJ787" s="71"/>
      <c r="AK787" s="71"/>
      <c r="AL787" s="71"/>
      <c r="AM787" s="71"/>
      <c r="AN787" s="71"/>
      <c r="AO787" s="71"/>
      <c r="AP787" s="71"/>
      <c r="AQ787" s="71"/>
      <c r="AR787" s="71"/>
      <c r="AS787" s="71"/>
      <c r="AT787" s="71"/>
      <c r="AU787" s="71"/>
      <c r="AV787" s="71"/>
      <c r="AW787" s="71"/>
      <c r="AX787" s="71"/>
      <c r="AY787" s="71"/>
      <c r="AZ787" s="71"/>
      <c r="BA787" s="71"/>
      <c r="BB787" s="71"/>
      <c r="BC787" s="71"/>
      <c r="BD787" s="71"/>
      <c r="BE787" s="71"/>
      <c r="BF787" s="71"/>
      <c r="BG787" s="71"/>
      <c r="BH787" s="71"/>
      <c r="BI787" s="71"/>
      <c r="BJ787" s="71"/>
      <c r="BK787" s="71"/>
      <c r="BL787" s="71"/>
      <c r="BM787" s="71"/>
      <c r="BN787" s="71"/>
      <c r="BO787" s="71"/>
      <c r="BP787" s="71"/>
      <c r="BQ787" s="71"/>
      <c r="BR787" s="71"/>
      <c r="BS787" s="71"/>
      <c r="BT787" s="71"/>
      <c r="BU787" s="71"/>
      <c r="BV787" s="71"/>
      <c r="BW787" s="71"/>
      <c r="BX787" s="71"/>
      <c r="BY787" s="71"/>
      <c r="BZ787" s="71"/>
      <c r="CA787" s="71"/>
      <c r="CB787" s="71"/>
      <c r="CC787" s="71"/>
      <c r="CD787" s="71"/>
      <c r="CE787" s="71"/>
      <c r="CF787" s="71"/>
      <c r="CG787" s="71"/>
      <c r="CH787" s="71"/>
      <c r="CI787" s="71"/>
      <c r="CJ787" s="71"/>
      <c r="CK787" s="71"/>
      <c r="CL787" s="71"/>
      <c r="CM787" s="71"/>
      <c r="CN787" s="71"/>
      <c r="CO787" s="71"/>
      <c r="CP787" s="71"/>
    </row>
    <row r="788" spans="1:177" s="26" customFormat="1">
      <c r="A788" s="254"/>
      <c r="B788" s="81" t="s">
        <v>18</v>
      </c>
      <c r="C788" s="82"/>
      <c r="D788" s="82">
        <v>7</v>
      </c>
      <c r="E788" s="82">
        <v>7</v>
      </c>
      <c r="F788" s="86"/>
      <c r="G788" s="82"/>
      <c r="H788" s="82"/>
      <c r="I788" s="82"/>
      <c r="J788" s="224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71"/>
      <c r="AA788" s="71"/>
      <c r="AB788" s="71"/>
      <c r="AC788" s="71"/>
      <c r="AD788" s="71"/>
      <c r="AE788" s="71"/>
      <c r="AF788" s="71"/>
      <c r="AG788" s="71"/>
      <c r="AH788" s="71"/>
      <c r="AI788" s="71"/>
      <c r="AJ788" s="71"/>
      <c r="AK788" s="71"/>
      <c r="AL788" s="71"/>
      <c r="AM788" s="71"/>
      <c r="AN788" s="71"/>
      <c r="AO788" s="71"/>
      <c r="AP788" s="71"/>
      <c r="AQ788" s="71"/>
      <c r="AR788" s="71"/>
      <c r="AS788" s="71"/>
      <c r="AT788" s="71"/>
      <c r="AU788" s="71"/>
      <c r="AV788" s="71"/>
      <c r="AW788" s="71"/>
      <c r="AX788" s="71"/>
      <c r="AY788" s="71"/>
      <c r="AZ788" s="71"/>
      <c r="BA788" s="71"/>
      <c r="BB788" s="71"/>
      <c r="BC788" s="71"/>
      <c r="BD788" s="71"/>
      <c r="BE788" s="71"/>
      <c r="BF788" s="71"/>
      <c r="BG788" s="71"/>
      <c r="BH788" s="71"/>
      <c r="BI788" s="71"/>
      <c r="BJ788" s="71"/>
      <c r="BK788" s="71"/>
      <c r="BL788" s="71"/>
      <c r="BM788" s="71"/>
      <c r="BN788" s="71"/>
      <c r="BO788" s="71"/>
      <c r="BP788" s="71"/>
      <c r="BQ788" s="71"/>
      <c r="BR788" s="71"/>
      <c r="BS788" s="71"/>
      <c r="BT788" s="71"/>
      <c r="BU788" s="71"/>
      <c r="BV788" s="71"/>
      <c r="BW788" s="71"/>
      <c r="BX788" s="71"/>
      <c r="BY788" s="71"/>
      <c r="BZ788" s="71"/>
      <c r="CA788" s="71"/>
      <c r="CB788" s="71"/>
      <c r="CC788" s="71"/>
      <c r="CD788" s="71"/>
      <c r="CE788" s="71"/>
      <c r="CF788" s="71"/>
      <c r="CG788" s="71"/>
      <c r="CH788" s="71"/>
      <c r="CI788" s="71"/>
      <c r="CJ788" s="71"/>
      <c r="CK788" s="71"/>
      <c r="CL788" s="71"/>
      <c r="CM788" s="71"/>
      <c r="CN788" s="71"/>
      <c r="CO788" s="71"/>
      <c r="CP788" s="71"/>
    </row>
    <row r="789" spans="1:177" s="26" customFormat="1">
      <c r="A789" s="126"/>
      <c r="B789" s="81" t="s">
        <v>16</v>
      </c>
      <c r="C789" s="82"/>
      <c r="D789" s="82">
        <v>75</v>
      </c>
      <c r="E789" s="82">
        <v>75</v>
      </c>
      <c r="F789" s="86"/>
      <c r="G789" s="82"/>
      <c r="H789" s="82"/>
      <c r="I789" s="82"/>
      <c r="J789" s="224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  <c r="AA789" s="71"/>
      <c r="AB789" s="71"/>
      <c r="AC789" s="71"/>
      <c r="AD789" s="71"/>
      <c r="AE789" s="71"/>
      <c r="AF789" s="71"/>
      <c r="AG789" s="71"/>
      <c r="AH789" s="71"/>
      <c r="AI789" s="71"/>
      <c r="AJ789" s="71"/>
      <c r="AK789" s="71"/>
      <c r="AL789" s="71"/>
      <c r="AM789" s="71"/>
      <c r="AN789" s="71"/>
      <c r="AO789" s="71"/>
      <c r="AP789" s="71"/>
      <c r="AQ789" s="71"/>
      <c r="AR789" s="71"/>
      <c r="AS789" s="71"/>
      <c r="AT789" s="71"/>
      <c r="AU789" s="71"/>
      <c r="AV789" s="71"/>
      <c r="AW789" s="71"/>
      <c r="AX789" s="71"/>
      <c r="AY789" s="71"/>
      <c r="AZ789" s="71"/>
      <c r="BA789" s="71"/>
      <c r="BB789" s="71"/>
      <c r="BC789" s="71"/>
      <c r="BD789" s="71"/>
      <c r="BE789" s="71"/>
      <c r="BF789" s="71"/>
      <c r="BG789" s="71"/>
      <c r="BH789" s="71"/>
      <c r="BI789" s="71"/>
      <c r="BJ789" s="71"/>
      <c r="BK789" s="71"/>
      <c r="BL789" s="71"/>
      <c r="BM789" s="71"/>
      <c r="BN789" s="71"/>
      <c r="BO789" s="71"/>
      <c r="BP789" s="71"/>
      <c r="BQ789" s="71"/>
      <c r="BR789" s="71"/>
      <c r="BS789" s="71"/>
      <c r="BT789" s="71"/>
      <c r="BU789" s="71"/>
      <c r="BV789" s="71"/>
      <c r="BW789" s="71"/>
      <c r="BX789" s="71"/>
      <c r="BY789" s="71"/>
      <c r="BZ789" s="71"/>
      <c r="CA789" s="71"/>
      <c r="CB789" s="71"/>
      <c r="CC789" s="71"/>
      <c r="CD789" s="71"/>
      <c r="CE789" s="71"/>
      <c r="CF789" s="71"/>
      <c r="CG789" s="71"/>
      <c r="CH789" s="71"/>
      <c r="CI789" s="71"/>
      <c r="CJ789" s="71"/>
      <c r="CK789" s="71"/>
      <c r="CL789" s="71"/>
      <c r="CM789" s="71"/>
      <c r="CN789" s="71"/>
      <c r="CO789" s="71"/>
      <c r="CP789" s="71"/>
    </row>
    <row r="790" spans="1:177" s="26" customFormat="1">
      <c r="A790" s="126"/>
      <c r="B790" s="81" t="s">
        <v>52</v>
      </c>
      <c r="C790" s="82"/>
      <c r="D790" s="86">
        <v>106</v>
      </c>
      <c r="E790" s="82">
        <v>106</v>
      </c>
      <c r="F790" s="86"/>
      <c r="G790" s="82"/>
      <c r="H790" s="87"/>
      <c r="I790" s="82"/>
      <c r="J790" s="224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  <c r="AA790" s="71"/>
      <c r="AB790" s="71"/>
      <c r="AC790" s="71"/>
      <c r="AD790" s="71"/>
      <c r="AE790" s="71"/>
      <c r="AF790" s="71"/>
      <c r="AG790" s="71"/>
      <c r="AH790" s="71"/>
      <c r="AI790" s="71"/>
      <c r="AJ790" s="71"/>
      <c r="AK790" s="71"/>
      <c r="AL790" s="71"/>
      <c r="AM790" s="71"/>
      <c r="AN790" s="71"/>
      <c r="AO790" s="71"/>
      <c r="AP790" s="71"/>
      <c r="AQ790" s="71"/>
      <c r="AR790" s="71"/>
      <c r="AS790" s="71"/>
      <c r="AT790" s="71"/>
      <c r="AU790" s="71"/>
      <c r="AV790" s="71"/>
      <c r="AW790" s="71"/>
      <c r="AX790" s="71"/>
      <c r="AY790" s="71"/>
      <c r="AZ790" s="71"/>
      <c r="BA790" s="71"/>
      <c r="BB790" s="71"/>
      <c r="BC790" s="71"/>
      <c r="BD790" s="71"/>
      <c r="BE790" s="71"/>
      <c r="BF790" s="71"/>
      <c r="BG790" s="71"/>
      <c r="BH790" s="71"/>
      <c r="BI790" s="71"/>
      <c r="BJ790" s="71"/>
      <c r="BK790" s="71"/>
      <c r="BL790" s="71"/>
      <c r="BM790" s="71"/>
      <c r="BN790" s="71"/>
      <c r="BO790" s="71"/>
      <c r="BP790" s="71"/>
      <c r="BQ790" s="71"/>
      <c r="BR790" s="71"/>
      <c r="BS790" s="71"/>
      <c r="BT790" s="71"/>
      <c r="BU790" s="71"/>
      <c r="BV790" s="71"/>
      <c r="BW790" s="71"/>
      <c r="BX790" s="71"/>
      <c r="BY790" s="71"/>
      <c r="BZ790" s="71"/>
      <c r="CA790" s="71"/>
      <c r="CB790" s="71"/>
      <c r="CC790" s="71"/>
      <c r="CD790" s="71"/>
      <c r="CE790" s="71"/>
      <c r="CF790" s="71"/>
      <c r="CG790" s="71"/>
      <c r="CH790" s="71"/>
      <c r="CI790" s="71"/>
      <c r="CJ790" s="71"/>
      <c r="CK790" s="71"/>
      <c r="CL790" s="71"/>
      <c r="CM790" s="71"/>
      <c r="CN790" s="71"/>
      <c r="CO790" s="71"/>
      <c r="CP790" s="71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</row>
    <row r="791" spans="1:177" s="26" customFormat="1">
      <c r="A791" s="254" t="s">
        <v>160</v>
      </c>
      <c r="B791" s="81"/>
      <c r="C791" s="147" t="s">
        <v>320</v>
      </c>
      <c r="D791" s="136"/>
      <c r="E791" s="132"/>
      <c r="F791" s="137">
        <v>3.5</v>
      </c>
      <c r="G791" s="84">
        <v>5.95</v>
      </c>
      <c r="H791" s="83">
        <v>12.9</v>
      </c>
      <c r="I791" s="137">
        <v>119.6</v>
      </c>
      <c r="J791" s="224" t="s">
        <v>161</v>
      </c>
      <c r="K791" s="71"/>
      <c r="L791" s="71"/>
      <c r="M791" s="71"/>
      <c r="N791" s="71"/>
      <c r="O791" s="71"/>
      <c r="P791" s="71"/>
      <c r="Q791" s="71"/>
      <c r="R791" s="71"/>
      <c r="S791" s="71"/>
      <c r="T791" s="71"/>
      <c r="U791" s="71"/>
      <c r="V791" s="71"/>
      <c r="W791" s="71"/>
      <c r="X791" s="71"/>
      <c r="Y791" s="71"/>
      <c r="Z791" s="71"/>
      <c r="AA791" s="71"/>
      <c r="AB791" s="71"/>
      <c r="AC791" s="71"/>
      <c r="AD791" s="71"/>
      <c r="AE791" s="71"/>
      <c r="AF791" s="71"/>
      <c r="AG791" s="71"/>
      <c r="AH791" s="71"/>
      <c r="AI791" s="71"/>
      <c r="AJ791" s="71"/>
      <c r="AK791" s="71"/>
      <c r="AL791" s="71"/>
      <c r="AM791" s="71"/>
      <c r="AN791" s="71"/>
      <c r="AO791" s="71"/>
      <c r="AP791" s="71"/>
      <c r="AQ791" s="71"/>
      <c r="AR791" s="71"/>
      <c r="AS791" s="71"/>
      <c r="AT791" s="71"/>
      <c r="AU791" s="71"/>
      <c r="AV791" s="71"/>
      <c r="AW791" s="71"/>
      <c r="AX791" s="71"/>
      <c r="AY791" s="71"/>
      <c r="AZ791" s="71"/>
      <c r="BA791" s="71"/>
      <c r="BB791" s="71"/>
      <c r="BC791" s="71"/>
      <c r="BD791" s="71"/>
      <c r="BE791" s="71"/>
      <c r="BF791" s="71"/>
      <c r="BG791" s="71"/>
      <c r="BH791" s="71"/>
      <c r="BI791" s="71"/>
      <c r="BJ791" s="71"/>
      <c r="BK791" s="71"/>
      <c r="BL791" s="71"/>
      <c r="BM791" s="71"/>
      <c r="BN791" s="71"/>
      <c r="BO791" s="71"/>
      <c r="BP791" s="71"/>
      <c r="BQ791" s="71"/>
      <c r="BR791" s="71"/>
      <c r="BS791" s="71"/>
      <c r="BT791" s="71"/>
      <c r="BU791" s="71"/>
      <c r="BV791" s="71"/>
      <c r="BW791" s="71"/>
      <c r="BX791" s="71"/>
      <c r="BY791" s="71"/>
      <c r="BZ791" s="71"/>
      <c r="CA791" s="71"/>
      <c r="CB791" s="71"/>
      <c r="CC791" s="71"/>
      <c r="CD791" s="71"/>
      <c r="CE791" s="71"/>
      <c r="CF791" s="71"/>
      <c r="CG791" s="71"/>
      <c r="CH791" s="71"/>
      <c r="CI791" s="71"/>
      <c r="CJ791" s="71"/>
      <c r="CK791" s="71"/>
      <c r="CL791" s="71"/>
      <c r="CM791" s="71"/>
      <c r="CN791" s="71"/>
      <c r="CO791" s="71"/>
      <c r="CP791" s="7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</row>
    <row r="792" spans="1:177" s="26" customFormat="1">
      <c r="A792" s="254"/>
      <c r="B792" s="81" t="s">
        <v>25</v>
      </c>
      <c r="C792" s="82"/>
      <c r="D792" s="86">
        <v>25</v>
      </c>
      <c r="E792" s="82">
        <v>25</v>
      </c>
      <c r="F792" s="137"/>
      <c r="G792" s="84"/>
      <c r="H792" s="84"/>
      <c r="I792" s="137"/>
      <c r="J792" s="224"/>
      <c r="K792" s="71"/>
      <c r="L792" s="71"/>
      <c r="M792" s="71"/>
      <c r="N792" s="71"/>
      <c r="O792" s="71"/>
      <c r="P792" s="71"/>
      <c r="Q792" s="71"/>
      <c r="R792" s="71"/>
      <c r="S792" s="71"/>
      <c r="T792" s="71"/>
      <c r="U792" s="71"/>
      <c r="V792" s="71"/>
      <c r="W792" s="71"/>
      <c r="X792" s="71"/>
      <c r="Y792" s="71"/>
      <c r="Z792" s="71"/>
      <c r="AA792" s="71"/>
      <c r="AB792" s="71"/>
      <c r="AC792" s="71"/>
      <c r="AD792" s="71"/>
      <c r="AE792" s="71"/>
      <c r="AF792" s="71"/>
      <c r="AG792" s="71"/>
      <c r="AH792" s="71"/>
      <c r="AI792" s="71"/>
      <c r="AJ792" s="71"/>
      <c r="AK792" s="71"/>
      <c r="AL792" s="71"/>
      <c r="AM792" s="71"/>
      <c r="AN792" s="71"/>
      <c r="AO792" s="71"/>
      <c r="AP792" s="71"/>
      <c r="AQ792" s="71"/>
      <c r="AR792" s="71"/>
      <c r="AS792" s="71"/>
      <c r="AT792" s="71"/>
      <c r="AU792" s="71"/>
      <c r="AV792" s="71"/>
      <c r="AW792" s="71"/>
      <c r="AX792" s="71"/>
      <c r="AY792" s="71"/>
      <c r="AZ792" s="71"/>
      <c r="BA792" s="71"/>
      <c r="BB792" s="71"/>
      <c r="BC792" s="71"/>
      <c r="BD792" s="71"/>
      <c r="BE792" s="71"/>
      <c r="BF792" s="71"/>
      <c r="BG792" s="71"/>
      <c r="BH792" s="71"/>
      <c r="BI792" s="71"/>
      <c r="BJ792" s="71"/>
      <c r="BK792" s="71"/>
      <c r="BL792" s="71"/>
      <c r="BM792" s="71"/>
      <c r="BN792" s="71"/>
      <c r="BO792" s="71"/>
      <c r="BP792" s="71"/>
      <c r="BQ792" s="71"/>
      <c r="BR792" s="71"/>
      <c r="BS792" s="71"/>
      <c r="BT792" s="71"/>
      <c r="BU792" s="71"/>
      <c r="BV792" s="71"/>
      <c r="BW792" s="71"/>
      <c r="BX792" s="71"/>
      <c r="BY792" s="71"/>
      <c r="BZ792" s="71"/>
      <c r="CA792" s="71"/>
      <c r="CB792" s="71"/>
      <c r="CC792" s="71"/>
      <c r="CD792" s="71"/>
      <c r="CE792" s="71"/>
      <c r="CF792" s="71"/>
      <c r="CG792" s="71"/>
      <c r="CH792" s="71"/>
      <c r="CI792" s="71"/>
      <c r="CJ792" s="71"/>
      <c r="CK792" s="71"/>
      <c r="CL792" s="71"/>
      <c r="CM792" s="71"/>
      <c r="CN792" s="71"/>
      <c r="CO792" s="71"/>
      <c r="CP792" s="71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</row>
    <row r="793" spans="1:177" s="26" customFormat="1">
      <c r="A793" s="254"/>
      <c r="B793" s="81" t="s">
        <v>66</v>
      </c>
      <c r="C793" s="82"/>
      <c r="D793" s="86">
        <v>5.0999999999999996</v>
      </c>
      <c r="E793" s="82">
        <v>5</v>
      </c>
      <c r="F793" s="137"/>
      <c r="G793" s="84"/>
      <c r="H793" s="84"/>
      <c r="I793" s="137"/>
      <c r="J793" s="224"/>
      <c r="K793" s="71"/>
      <c r="L793" s="71"/>
      <c r="M793" s="71"/>
      <c r="N793" s="71"/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71"/>
      <c r="AA793" s="71"/>
      <c r="AB793" s="71"/>
      <c r="AC793" s="71"/>
      <c r="AD793" s="71"/>
      <c r="AE793" s="71"/>
      <c r="AF793" s="71"/>
      <c r="AG793" s="71"/>
      <c r="AH793" s="71"/>
      <c r="AI793" s="71"/>
      <c r="AJ793" s="71"/>
      <c r="AK793" s="71"/>
      <c r="AL793" s="71"/>
      <c r="AM793" s="71"/>
      <c r="AN793" s="71"/>
      <c r="AO793" s="71"/>
      <c r="AP793" s="71"/>
      <c r="AQ793" s="71"/>
      <c r="AR793" s="71"/>
      <c r="AS793" s="71"/>
      <c r="AT793" s="71"/>
      <c r="AU793" s="71"/>
      <c r="AV793" s="71"/>
      <c r="AW793" s="71"/>
      <c r="AX793" s="71"/>
      <c r="AY793" s="71"/>
      <c r="AZ793" s="71"/>
      <c r="BA793" s="71"/>
      <c r="BB793" s="71"/>
      <c r="BC793" s="71"/>
      <c r="BD793" s="71"/>
      <c r="BE793" s="71"/>
      <c r="BF793" s="71"/>
      <c r="BG793" s="71"/>
      <c r="BH793" s="71"/>
      <c r="BI793" s="71"/>
      <c r="BJ793" s="71"/>
      <c r="BK793" s="71"/>
      <c r="BL793" s="71"/>
      <c r="BM793" s="71"/>
      <c r="BN793" s="71"/>
      <c r="BO793" s="71"/>
      <c r="BP793" s="71"/>
      <c r="BQ793" s="71"/>
      <c r="BR793" s="71"/>
      <c r="BS793" s="71"/>
      <c r="BT793" s="71"/>
      <c r="BU793" s="71"/>
      <c r="BV793" s="71"/>
      <c r="BW793" s="71"/>
      <c r="BX793" s="71"/>
      <c r="BY793" s="71"/>
      <c r="BZ793" s="71"/>
      <c r="CA793" s="71"/>
      <c r="CB793" s="71"/>
      <c r="CC793" s="71"/>
      <c r="CD793" s="71"/>
      <c r="CE793" s="71"/>
      <c r="CF793" s="71"/>
      <c r="CG793" s="71"/>
      <c r="CH793" s="71"/>
      <c r="CI793" s="71"/>
      <c r="CJ793" s="71"/>
      <c r="CK793" s="71"/>
      <c r="CL793" s="71"/>
      <c r="CM793" s="71"/>
      <c r="CN793" s="71"/>
      <c r="CO793" s="71"/>
      <c r="CP793" s="71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</row>
    <row r="794" spans="1:177" s="26" customFormat="1" ht="15.75" thickBot="1">
      <c r="A794" s="254"/>
      <c r="B794" s="81" t="s">
        <v>20</v>
      </c>
      <c r="C794" s="82"/>
      <c r="D794" s="86">
        <v>3</v>
      </c>
      <c r="E794" s="82">
        <v>3</v>
      </c>
      <c r="F794" s="137" t="s">
        <v>1</v>
      </c>
      <c r="G794" s="84"/>
      <c r="H794" s="84"/>
      <c r="I794" s="137"/>
      <c r="J794" s="224"/>
      <c r="K794" s="71"/>
      <c r="L794" s="71"/>
      <c r="M794" s="71"/>
      <c r="N794" s="71"/>
      <c r="O794" s="71"/>
      <c r="P794" s="71"/>
      <c r="Q794" s="71"/>
      <c r="R794" s="71"/>
      <c r="S794" s="71"/>
      <c r="T794" s="71"/>
      <c r="U794" s="71"/>
      <c r="V794" s="71"/>
      <c r="W794" s="71"/>
      <c r="X794" s="71"/>
      <c r="Y794" s="71"/>
      <c r="Z794" s="71"/>
      <c r="AA794" s="71"/>
      <c r="AB794" s="71"/>
      <c r="AC794" s="71"/>
      <c r="AD794" s="71"/>
      <c r="AE794" s="71"/>
      <c r="AF794" s="71"/>
      <c r="AG794" s="71"/>
      <c r="AH794" s="71"/>
      <c r="AI794" s="71"/>
      <c r="AJ794" s="71"/>
      <c r="AK794" s="71"/>
      <c r="AL794" s="71"/>
      <c r="AM794" s="71"/>
      <c r="AN794" s="71"/>
      <c r="AO794" s="71"/>
      <c r="AP794" s="71"/>
      <c r="AQ794" s="71"/>
      <c r="AR794" s="71"/>
      <c r="AS794" s="71"/>
      <c r="AT794" s="71"/>
      <c r="AU794" s="71"/>
      <c r="AV794" s="71"/>
      <c r="AW794" s="71"/>
      <c r="AX794" s="71"/>
      <c r="AY794" s="71"/>
      <c r="AZ794" s="71"/>
      <c r="BA794" s="71"/>
      <c r="BB794" s="71"/>
      <c r="BC794" s="71"/>
      <c r="BD794" s="71"/>
      <c r="BE794" s="71"/>
      <c r="BF794" s="71"/>
      <c r="BG794" s="71"/>
      <c r="BH794" s="71"/>
      <c r="BI794" s="71"/>
      <c r="BJ794" s="71"/>
      <c r="BK794" s="71"/>
      <c r="BL794" s="71"/>
      <c r="BM794" s="71"/>
      <c r="BN794" s="71"/>
      <c r="BO794" s="71"/>
      <c r="BP794" s="71"/>
      <c r="BQ794" s="71"/>
      <c r="BR794" s="71"/>
      <c r="BS794" s="71"/>
      <c r="BT794" s="71"/>
      <c r="BU794" s="71"/>
      <c r="BV794" s="71"/>
      <c r="BW794" s="71"/>
      <c r="BX794" s="71"/>
      <c r="BY794" s="71"/>
      <c r="BZ794" s="71"/>
      <c r="CA794" s="71"/>
      <c r="CB794" s="71"/>
      <c r="CC794" s="71"/>
      <c r="CD794" s="71"/>
      <c r="CE794" s="71"/>
      <c r="CF794" s="71"/>
      <c r="CG794" s="71"/>
      <c r="CH794" s="71"/>
      <c r="CI794" s="71"/>
      <c r="CJ794" s="71"/>
      <c r="CK794" s="71"/>
      <c r="CL794" s="71"/>
      <c r="CM794" s="71"/>
      <c r="CN794" s="71"/>
      <c r="CO794" s="71"/>
      <c r="CP794" s="71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</row>
    <row r="795" spans="1:177" s="26" customFormat="1" ht="15.75" thickBot="1">
      <c r="A795" s="255" t="s">
        <v>26</v>
      </c>
      <c r="B795" s="150"/>
      <c r="C795" s="133">
        <v>358</v>
      </c>
      <c r="D795" s="151"/>
      <c r="E795" s="278"/>
      <c r="F795" s="133">
        <f>SUM(F778:F793)</f>
        <v>10.66</v>
      </c>
      <c r="G795" s="133">
        <f>SUM(G778:G793)</f>
        <v>12.18</v>
      </c>
      <c r="H795" s="133">
        <f>SUM(H778:H793)</f>
        <v>43.8</v>
      </c>
      <c r="I795" s="133">
        <f>SUM(I778:I793)</f>
        <v>327.60000000000002</v>
      </c>
      <c r="J795" s="252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  <c r="AA795" s="71"/>
      <c r="AB795" s="71"/>
      <c r="AC795" s="71"/>
      <c r="AD795" s="71"/>
      <c r="AE795" s="71"/>
      <c r="AF795" s="71"/>
      <c r="AG795" s="71"/>
      <c r="AH795" s="71"/>
      <c r="AI795" s="71"/>
      <c r="AJ795" s="71"/>
      <c r="AK795" s="71"/>
      <c r="AL795" s="71"/>
      <c r="AM795" s="71"/>
      <c r="AN795" s="71"/>
      <c r="AO795" s="71"/>
      <c r="AP795" s="71"/>
      <c r="AQ795" s="71"/>
      <c r="AR795" s="71"/>
      <c r="AS795" s="71"/>
      <c r="AT795" s="71"/>
      <c r="AU795" s="71"/>
      <c r="AV795" s="71"/>
      <c r="AW795" s="71"/>
      <c r="AX795" s="71"/>
      <c r="AY795" s="71"/>
      <c r="AZ795" s="71"/>
      <c r="BA795" s="71"/>
      <c r="BB795" s="71"/>
      <c r="BC795" s="71"/>
      <c r="BD795" s="71"/>
      <c r="BE795" s="71"/>
      <c r="BF795" s="71"/>
      <c r="BG795" s="71"/>
      <c r="BH795" s="71"/>
      <c r="BI795" s="71"/>
      <c r="BJ795" s="71"/>
      <c r="BK795" s="71"/>
      <c r="BL795" s="71"/>
      <c r="BM795" s="71"/>
      <c r="BN795" s="71"/>
      <c r="BO795" s="71"/>
      <c r="BP795" s="71"/>
      <c r="BQ795" s="71"/>
      <c r="BR795" s="71"/>
      <c r="BS795" s="71"/>
      <c r="BT795" s="71"/>
      <c r="BU795" s="71"/>
      <c r="BV795" s="71"/>
      <c r="BW795" s="71"/>
      <c r="BX795" s="71"/>
      <c r="BY795" s="71"/>
      <c r="BZ795" s="71"/>
      <c r="CA795" s="71"/>
      <c r="CB795" s="71"/>
      <c r="CC795" s="71"/>
      <c r="CD795" s="71"/>
      <c r="CE795" s="71"/>
      <c r="CF795" s="71"/>
      <c r="CG795" s="71"/>
      <c r="CH795" s="71"/>
      <c r="CI795" s="71"/>
      <c r="CJ795" s="71"/>
      <c r="CK795" s="71"/>
      <c r="CL795" s="71"/>
      <c r="CM795" s="71"/>
      <c r="CN795" s="71"/>
      <c r="CO795" s="71"/>
      <c r="CP795" s="71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  <c r="FU795"/>
    </row>
    <row r="796" spans="1:177">
      <c r="A796" s="254" t="s">
        <v>48</v>
      </c>
      <c r="C796" s="82">
        <v>85</v>
      </c>
      <c r="D796" s="87">
        <v>96.9</v>
      </c>
      <c r="E796" s="82">
        <v>85</v>
      </c>
      <c r="F796" s="137">
        <v>0.34</v>
      </c>
      <c r="G796" s="84">
        <v>0.34</v>
      </c>
      <c r="H796" s="83">
        <v>10.5</v>
      </c>
      <c r="I796" s="84">
        <v>47</v>
      </c>
      <c r="J796" s="224" t="s">
        <v>280</v>
      </c>
    </row>
    <row r="797" spans="1:177" s="26" customFormat="1" ht="15.75" thickBot="1">
      <c r="A797" s="254" t="s">
        <v>296</v>
      </c>
      <c r="B797" s="81"/>
      <c r="C797" s="82"/>
      <c r="D797" s="87"/>
      <c r="E797" s="198"/>
      <c r="F797" s="137"/>
      <c r="G797" s="84"/>
      <c r="H797" s="83"/>
      <c r="I797" s="84"/>
      <c r="J797" s="224"/>
      <c r="K797" s="71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  <c r="AA797" s="71"/>
      <c r="AB797" s="71"/>
      <c r="AC797" s="71"/>
      <c r="AD797" s="71"/>
      <c r="AE797" s="71"/>
      <c r="AF797" s="71"/>
      <c r="AG797" s="71"/>
      <c r="AH797" s="71"/>
      <c r="AI797" s="71"/>
      <c r="AJ797" s="71"/>
      <c r="AK797" s="71"/>
      <c r="AL797" s="71"/>
      <c r="AM797" s="71"/>
      <c r="AN797" s="71"/>
      <c r="AO797" s="71"/>
      <c r="AP797" s="71"/>
      <c r="AQ797" s="71"/>
      <c r="AR797" s="71"/>
      <c r="AS797" s="71"/>
      <c r="AT797" s="71"/>
      <c r="AU797" s="71"/>
      <c r="AV797" s="71"/>
      <c r="AW797" s="71"/>
      <c r="AX797" s="71"/>
      <c r="AY797" s="71"/>
      <c r="AZ797" s="71"/>
      <c r="BA797" s="71"/>
      <c r="BB797" s="71"/>
      <c r="BC797" s="71"/>
      <c r="BD797" s="71"/>
      <c r="BE797" s="71"/>
      <c r="BF797" s="71"/>
      <c r="BG797" s="71"/>
      <c r="BH797" s="71"/>
      <c r="BI797" s="71"/>
      <c r="BJ797" s="71"/>
      <c r="BK797" s="71"/>
      <c r="BL797" s="71"/>
      <c r="BM797" s="71"/>
      <c r="BN797" s="71"/>
      <c r="BO797" s="71"/>
      <c r="BP797" s="71"/>
      <c r="BQ797" s="71"/>
      <c r="BR797" s="71"/>
      <c r="BS797" s="71"/>
      <c r="BT797" s="71"/>
      <c r="BU797" s="71"/>
      <c r="BV797" s="71"/>
      <c r="BW797" s="71"/>
      <c r="BX797" s="71"/>
      <c r="BY797" s="71"/>
      <c r="BZ797" s="71"/>
      <c r="CA797" s="71"/>
      <c r="CB797" s="71"/>
      <c r="CC797" s="71"/>
      <c r="CD797" s="71"/>
      <c r="CE797" s="71"/>
      <c r="CF797" s="71"/>
      <c r="CG797" s="71"/>
      <c r="CH797" s="71"/>
      <c r="CI797" s="71"/>
      <c r="CJ797" s="71"/>
      <c r="CK797" s="71"/>
      <c r="CL797" s="71"/>
      <c r="CM797" s="71"/>
      <c r="CN797" s="71"/>
      <c r="CO797" s="71"/>
      <c r="CP797" s="71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/>
      <c r="FE797"/>
      <c r="FF797"/>
      <c r="FG797"/>
      <c r="FH797"/>
      <c r="FI797"/>
      <c r="FJ797"/>
      <c r="FK797"/>
      <c r="FL797"/>
      <c r="FM797"/>
      <c r="FN797"/>
      <c r="FO797"/>
      <c r="FP797"/>
      <c r="FQ797"/>
      <c r="FR797"/>
      <c r="FS797"/>
      <c r="FT797"/>
      <c r="FU797"/>
    </row>
    <row r="798" spans="1:177" s="26" customFormat="1" ht="15.75" thickBot="1">
      <c r="A798" s="255" t="s">
        <v>26</v>
      </c>
      <c r="B798" s="150"/>
      <c r="C798" s="151">
        <v>85</v>
      </c>
      <c r="D798" s="135"/>
      <c r="E798" s="235"/>
      <c r="F798" s="133">
        <f>SUM(F796)</f>
        <v>0.34</v>
      </c>
      <c r="G798" s="133">
        <f>SUM(G796)</f>
        <v>0.34</v>
      </c>
      <c r="H798" s="133">
        <f>SUM(H796)</f>
        <v>10.5</v>
      </c>
      <c r="I798" s="133">
        <f>SUM(I796)</f>
        <v>47</v>
      </c>
      <c r="J798" s="252"/>
      <c r="K798" s="71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71"/>
      <c r="AA798" s="71"/>
      <c r="AB798" s="71"/>
      <c r="AC798" s="71"/>
      <c r="AD798" s="71"/>
      <c r="AE798" s="71"/>
      <c r="AF798" s="71"/>
      <c r="AG798" s="71"/>
      <c r="AH798" s="71"/>
      <c r="AI798" s="71"/>
      <c r="AJ798" s="71"/>
      <c r="AK798" s="71"/>
      <c r="AL798" s="71"/>
      <c r="AM798" s="71"/>
      <c r="AN798" s="71"/>
      <c r="AO798" s="71"/>
      <c r="AP798" s="71"/>
      <c r="AQ798" s="71"/>
      <c r="AR798" s="71"/>
      <c r="AS798" s="71"/>
      <c r="AT798" s="71"/>
      <c r="AU798" s="71"/>
      <c r="AV798" s="71"/>
      <c r="AW798" s="71"/>
      <c r="AX798" s="71"/>
      <c r="AY798" s="71"/>
      <c r="AZ798" s="71"/>
      <c r="BA798" s="71"/>
      <c r="BB798" s="71"/>
      <c r="BC798" s="71"/>
      <c r="BD798" s="71"/>
      <c r="BE798" s="71"/>
      <c r="BF798" s="71"/>
      <c r="BG798" s="71"/>
      <c r="BH798" s="71"/>
      <c r="BI798" s="71"/>
      <c r="BJ798" s="71"/>
      <c r="BK798" s="71"/>
      <c r="BL798" s="71"/>
      <c r="BM798" s="71"/>
      <c r="BN798" s="71"/>
      <c r="BO798" s="71"/>
      <c r="BP798" s="71"/>
      <c r="BQ798" s="71"/>
      <c r="BR798" s="71"/>
      <c r="BS798" s="71"/>
      <c r="BT798" s="71"/>
      <c r="BU798" s="71"/>
      <c r="BV798" s="71"/>
      <c r="BW798" s="71"/>
      <c r="BX798" s="71"/>
      <c r="BY798" s="71"/>
      <c r="BZ798" s="71"/>
      <c r="CA798" s="71"/>
      <c r="CB798" s="71"/>
      <c r="CC798" s="71"/>
      <c r="CD798" s="71"/>
      <c r="CE798" s="71"/>
      <c r="CF798" s="71"/>
      <c r="CG798" s="71"/>
      <c r="CH798" s="71"/>
      <c r="CI798" s="71"/>
      <c r="CJ798" s="71"/>
      <c r="CK798" s="71"/>
      <c r="CL798" s="71"/>
      <c r="CM798" s="71"/>
      <c r="CN798" s="71"/>
      <c r="CO798" s="71"/>
      <c r="CP798" s="71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</row>
    <row r="799" spans="1:177" ht="15" customHeight="1" thickBot="1">
      <c r="A799" s="255"/>
      <c r="B799" s="150"/>
      <c r="C799" s="151">
        <v>443</v>
      </c>
      <c r="D799" s="235"/>
      <c r="E799" s="150"/>
      <c r="F799" s="133">
        <f>F795+F798</f>
        <v>11</v>
      </c>
      <c r="G799" s="133">
        <f>G795+G798</f>
        <v>12.52</v>
      </c>
      <c r="H799" s="133">
        <f>H795+H798</f>
        <v>54.3</v>
      </c>
      <c r="I799" s="133">
        <f>I795+I798</f>
        <v>374.6</v>
      </c>
      <c r="J799" s="252"/>
    </row>
    <row r="800" spans="1:177">
      <c r="A800" s="254"/>
      <c r="B800" s="81" t="s">
        <v>28</v>
      </c>
      <c r="C800" s="147"/>
      <c r="D800" s="198"/>
      <c r="E800" s="86"/>
      <c r="F800" s="84"/>
      <c r="H800" s="84"/>
      <c r="J800" s="224"/>
    </row>
    <row r="801" spans="1:172">
      <c r="A801" s="254"/>
      <c r="C801" s="147"/>
      <c r="D801" s="87"/>
      <c r="E801" s="86"/>
      <c r="J801" s="224"/>
    </row>
    <row r="802" spans="1:172" s="43" customFormat="1">
      <c r="A802" s="290" t="s">
        <v>419</v>
      </c>
      <c r="B802" s="160"/>
      <c r="C802" s="161">
        <v>30</v>
      </c>
      <c r="D802" s="219"/>
      <c r="E802" s="192"/>
      <c r="F802" s="142">
        <v>0.42</v>
      </c>
      <c r="G802" s="84">
        <v>0.06</v>
      </c>
      <c r="H802" s="142">
        <v>1.3680000000000001</v>
      </c>
      <c r="I802" s="137">
        <v>9</v>
      </c>
      <c r="J802" s="84" t="s">
        <v>352</v>
      </c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  <c r="AA802" s="72"/>
      <c r="AB802" s="72"/>
      <c r="AC802" s="72"/>
      <c r="AD802" s="72"/>
      <c r="AE802" s="72"/>
      <c r="AF802" s="72"/>
      <c r="AG802" s="72"/>
      <c r="AH802" s="72"/>
      <c r="AI802" s="72"/>
      <c r="AJ802" s="72"/>
      <c r="AK802" s="72"/>
      <c r="AL802" s="72"/>
      <c r="AM802" s="72"/>
      <c r="AN802" s="72"/>
      <c r="AO802" s="72"/>
      <c r="AP802" s="72"/>
      <c r="AQ802" s="72"/>
      <c r="AR802" s="72"/>
      <c r="AS802" s="72"/>
      <c r="AT802" s="72"/>
      <c r="AU802" s="72"/>
      <c r="AV802" s="72"/>
      <c r="AW802" s="72"/>
      <c r="AX802" s="72"/>
      <c r="AY802" s="72"/>
      <c r="AZ802" s="72"/>
      <c r="BA802" s="72"/>
      <c r="BB802" s="72"/>
      <c r="BC802" s="72"/>
      <c r="BD802" s="72"/>
      <c r="BE802" s="72"/>
      <c r="BF802" s="72"/>
      <c r="BG802" s="72"/>
      <c r="BH802" s="72"/>
      <c r="BI802" s="72"/>
      <c r="BJ802" s="72"/>
      <c r="BK802" s="72"/>
      <c r="BL802" s="72"/>
      <c r="BM802" s="72"/>
      <c r="BN802" s="72"/>
      <c r="BO802" s="72"/>
      <c r="BP802" s="72"/>
      <c r="BQ802" s="72"/>
      <c r="BR802" s="72"/>
      <c r="BS802" s="72"/>
      <c r="BT802" s="72"/>
      <c r="BU802" s="72"/>
      <c r="BV802" s="72"/>
      <c r="BW802" s="72"/>
      <c r="BX802" s="72"/>
      <c r="BY802" s="72"/>
      <c r="BZ802" s="72"/>
      <c r="CA802" s="72"/>
      <c r="CB802" s="72"/>
      <c r="CC802" s="72"/>
      <c r="CD802" s="72"/>
      <c r="CE802" s="72"/>
      <c r="CF802" s="72"/>
      <c r="CG802" s="72"/>
      <c r="CH802" s="72"/>
      <c r="CI802" s="72"/>
      <c r="CJ802" s="72"/>
      <c r="CK802" s="72"/>
      <c r="CL802" s="72"/>
      <c r="CM802" s="72"/>
      <c r="CN802" s="72"/>
      <c r="CO802" s="72"/>
      <c r="CP802" s="72"/>
      <c r="CQ802" s="72"/>
      <c r="CR802" s="72"/>
      <c r="CS802" s="72"/>
      <c r="CT802" s="72"/>
      <c r="CU802" s="72"/>
      <c r="CV802" s="72"/>
      <c r="CW802" s="72"/>
      <c r="CX802" s="72"/>
      <c r="CY802" s="72"/>
      <c r="CZ802" s="72"/>
      <c r="DA802" s="72"/>
      <c r="DB802" s="72"/>
      <c r="DC802" s="72"/>
      <c r="DD802" s="72"/>
      <c r="DE802" s="72"/>
      <c r="DF802" s="72"/>
      <c r="DG802" s="72"/>
      <c r="DH802" s="72"/>
      <c r="DI802" s="72"/>
      <c r="DJ802" s="72"/>
      <c r="DK802" s="72"/>
      <c r="DL802" s="72"/>
      <c r="DM802" s="72"/>
      <c r="DN802" s="72"/>
      <c r="DO802" s="72"/>
      <c r="DP802" s="72"/>
      <c r="DQ802" s="72"/>
      <c r="DR802" s="72"/>
      <c r="DS802" s="72"/>
      <c r="DT802" s="72"/>
      <c r="DU802" s="72"/>
      <c r="DV802" s="72"/>
      <c r="DW802" s="72"/>
      <c r="DX802" s="72"/>
      <c r="DY802" s="72"/>
      <c r="DZ802" s="72"/>
      <c r="EA802" s="72"/>
      <c r="EB802" s="72"/>
      <c r="EC802" s="72"/>
      <c r="ED802" s="72"/>
      <c r="EE802" s="72"/>
      <c r="EF802" s="72"/>
      <c r="EG802" s="72"/>
      <c r="EH802" s="72"/>
      <c r="EI802" s="72"/>
      <c r="EJ802" s="72"/>
      <c r="EK802" s="72"/>
      <c r="EL802" s="72"/>
      <c r="EM802" s="72"/>
      <c r="EN802" s="72"/>
      <c r="EO802" s="72"/>
      <c r="EP802" s="72"/>
      <c r="EQ802" s="72"/>
      <c r="ER802" s="72"/>
      <c r="ES802" s="72"/>
      <c r="ET802" s="72"/>
      <c r="EU802" s="72"/>
      <c r="EV802" s="72"/>
      <c r="EW802" s="72"/>
      <c r="EX802" s="72"/>
      <c r="EY802" s="72"/>
      <c r="EZ802" s="72"/>
      <c r="FA802" s="72"/>
      <c r="FB802" s="72"/>
      <c r="FC802" s="72"/>
      <c r="FD802" s="72"/>
      <c r="FE802" s="72"/>
      <c r="FF802" s="72"/>
      <c r="FG802" s="72"/>
      <c r="FH802" s="72"/>
      <c r="FI802" s="72"/>
      <c r="FJ802" s="72"/>
      <c r="FK802" s="72"/>
      <c r="FL802" s="72"/>
      <c r="FM802" s="72"/>
      <c r="FN802" s="72"/>
      <c r="FO802" s="72"/>
      <c r="FP802" s="72"/>
    </row>
    <row r="803" spans="1:172" s="43" customFormat="1">
      <c r="A803" s="290"/>
      <c r="B803" s="160" t="s">
        <v>113</v>
      </c>
      <c r="C803" s="161"/>
      <c r="D803" s="219">
        <v>30.6</v>
      </c>
      <c r="E803" s="192">
        <v>30</v>
      </c>
      <c r="F803" s="142"/>
      <c r="G803" s="84"/>
      <c r="H803" s="142"/>
      <c r="I803" s="137"/>
      <c r="J803" s="89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  <c r="AA803" s="72"/>
      <c r="AB803" s="72"/>
      <c r="AC803" s="72"/>
      <c r="AD803" s="72"/>
      <c r="AE803" s="72"/>
      <c r="AF803" s="72"/>
      <c r="AG803" s="72"/>
      <c r="AH803" s="72"/>
      <c r="AI803" s="72"/>
      <c r="AJ803" s="72"/>
      <c r="AK803" s="72"/>
      <c r="AL803" s="72"/>
      <c r="AM803" s="72"/>
      <c r="AN803" s="72"/>
      <c r="AO803" s="72"/>
      <c r="AP803" s="72"/>
      <c r="AQ803" s="72"/>
      <c r="AR803" s="72"/>
      <c r="AS803" s="72"/>
      <c r="AT803" s="72"/>
      <c r="AU803" s="72"/>
      <c r="AV803" s="72"/>
      <c r="AW803" s="72"/>
      <c r="AX803" s="72"/>
      <c r="AY803" s="72"/>
      <c r="AZ803" s="72"/>
      <c r="BA803" s="72"/>
      <c r="BB803" s="72"/>
      <c r="BC803" s="72"/>
      <c r="BD803" s="72"/>
      <c r="BE803" s="72"/>
      <c r="BF803" s="72"/>
      <c r="BG803" s="72"/>
      <c r="BH803" s="72"/>
      <c r="BI803" s="72"/>
      <c r="BJ803" s="72"/>
      <c r="BK803" s="72"/>
      <c r="BL803" s="72"/>
      <c r="BM803" s="72"/>
      <c r="BN803" s="72"/>
      <c r="BO803" s="72"/>
      <c r="BP803" s="72"/>
      <c r="BQ803" s="72"/>
      <c r="BR803" s="72"/>
      <c r="BS803" s="72"/>
      <c r="BT803" s="72"/>
      <c r="BU803" s="72"/>
      <c r="BV803" s="72"/>
      <c r="BW803" s="72"/>
      <c r="BX803" s="72"/>
      <c r="BY803" s="72"/>
      <c r="BZ803" s="72"/>
      <c r="CA803" s="72"/>
      <c r="CB803" s="72"/>
      <c r="CC803" s="72"/>
      <c r="CD803" s="72"/>
      <c r="CE803" s="72"/>
      <c r="CF803" s="72"/>
      <c r="CG803" s="72"/>
      <c r="CH803" s="72"/>
      <c r="CI803" s="72"/>
      <c r="CJ803" s="72"/>
      <c r="CK803" s="72"/>
      <c r="CL803" s="72"/>
      <c r="CM803" s="72"/>
      <c r="CN803" s="72"/>
      <c r="CO803" s="72"/>
      <c r="CP803" s="72"/>
      <c r="CQ803" s="72"/>
      <c r="CR803" s="72"/>
      <c r="CS803" s="72"/>
      <c r="CT803" s="72"/>
      <c r="CU803" s="72"/>
      <c r="CV803" s="72"/>
      <c r="CW803" s="72"/>
      <c r="CX803" s="72"/>
      <c r="CY803" s="72"/>
      <c r="CZ803" s="72"/>
      <c r="DA803" s="72"/>
      <c r="DB803" s="72"/>
      <c r="DC803" s="72"/>
      <c r="DD803" s="72"/>
      <c r="DE803" s="72"/>
      <c r="DF803" s="72"/>
      <c r="DG803" s="72"/>
      <c r="DH803" s="72"/>
      <c r="DI803" s="72"/>
      <c r="DJ803" s="72"/>
      <c r="DK803" s="72"/>
      <c r="DL803" s="72"/>
      <c r="DM803" s="72"/>
      <c r="DN803" s="72"/>
      <c r="DO803" s="72"/>
      <c r="DP803" s="72"/>
      <c r="DQ803" s="72"/>
      <c r="DR803" s="72"/>
      <c r="DS803" s="72"/>
      <c r="DT803" s="72"/>
      <c r="DU803" s="72"/>
      <c r="DV803" s="72"/>
      <c r="DW803" s="72"/>
      <c r="DX803" s="72"/>
      <c r="DY803" s="72"/>
      <c r="DZ803" s="72"/>
      <c r="EA803" s="72"/>
      <c r="EB803" s="72"/>
      <c r="EC803" s="72"/>
      <c r="ED803" s="72"/>
      <c r="EE803" s="72"/>
      <c r="EF803" s="72"/>
      <c r="EG803" s="72"/>
      <c r="EH803" s="72"/>
      <c r="EI803" s="72"/>
      <c r="EJ803" s="72"/>
      <c r="EK803" s="72"/>
      <c r="EL803" s="72"/>
      <c r="EM803" s="72"/>
      <c r="EN803" s="72"/>
      <c r="EO803" s="72"/>
      <c r="EP803" s="72"/>
      <c r="EQ803" s="72"/>
      <c r="ER803" s="72"/>
      <c r="ES803" s="72"/>
      <c r="ET803" s="72"/>
      <c r="EU803" s="72"/>
      <c r="EV803" s="72"/>
      <c r="EW803" s="72"/>
      <c r="EX803" s="72"/>
      <c r="EY803" s="72"/>
      <c r="EZ803" s="72"/>
      <c r="FA803" s="72"/>
      <c r="FB803" s="72"/>
      <c r="FC803" s="72"/>
      <c r="FD803" s="72"/>
      <c r="FE803" s="72"/>
      <c r="FF803" s="72"/>
      <c r="FG803" s="72"/>
      <c r="FH803" s="72"/>
      <c r="FI803" s="72"/>
      <c r="FJ803" s="72"/>
      <c r="FK803" s="72"/>
      <c r="FL803" s="72"/>
      <c r="FM803" s="72"/>
      <c r="FN803" s="72"/>
      <c r="FO803" s="72"/>
      <c r="FP803" s="72"/>
    </row>
    <row r="804" spans="1:172">
      <c r="A804" s="254" t="s">
        <v>408</v>
      </c>
      <c r="C804" s="82" t="s">
        <v>118</v>
      </c>
      <c r="D804" s="83"/>
      <c r="E804" s="84"/>
      <c r="F804" s="137">
        <v>3</v>
      </c>
      <c r="G804" s="84">
        <v>5.8</v>
      </c>
      <c r="H804" s="83">
        <v>14.7</v>
      </c>
      <c r="I804" s="137">
        <v>121</v>
      </c>
      <c r="J804" s="224" t="s">
        <v>217</v>
      </c>
    </row>
    <row r="805" spans="1:172">
      <c r="A805" s="254"/>
      <c r="B805" s="81" t="s">
        <v>42</v>
      </c>
      <c r="C805" s="82"/>
      <c r="D805" s="83">
        <v>15</v>
      </c>
      <c r="E805" s="84">
        <v>12</v>
      </c>
      <c r="F805" s="137"/>
      <c r="G805" s="137"/>
      <c r="H805" s="137"/>
      <c r="I805" s="137"/>
      <c r="J805" s="224"/>
    </row>
    <row r="806" spans="1:172">
      <c r="A806" s="254"/>
      <c r="B806" s="81" t="s">
        <v>30</v>
      </c>
      <c r="C806" s="82"/>
      <c r="D806" s="83">
        <v>39.9</v>
      </c>
      <c r="E806" s="84">
        <v>30</v>
      </c>
      <c r="F806" s="137"/>
      <c r="G806" s="84"/>
      <c r="I806" s="137"/>
      <c r="J806" s="224"/>
    </row>
    <row r="807" spans="1:172" s="43" customFormat="1">
      <c r="A807" s="254"/>
      <c r="B807" s="81" t="s">
        <v>32</v>
      </c>
      <c r="C807" s="82"/>
      <c r="D807" s="83">
        <v>7.98</v>
      </c>
      <c r="E807" s="84">
        <v>6</v>
      </c>
      <c r="F807" s="137"/>
      <c r="G807" s="84"/>
      <c r="H807" s="83"/>
      <c r="I807" s="137"/>
      <c r="J807" s="224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  <c r="AA807" s="72"/>
      <c r="AB807" s="72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</row>
    <row r="808" spans="1:172" s="26" customFormat="1" ht="20.25" customHeight="1">
      <c r="A808" s="254"/>
      <c r="B808" s="81" t="s">
        <v>33</v>
      </c>
      <c r="C808" s="82"/>
      <c r="D808" s="83">
        <v>7.14</v>
      </c>
      <c r="E808" s="84">
        <v>6</v>
      </c>
      <c r="F808" s="137"/>
      <c r="G808" s="84"/>
      <c r="H808" s="83"/>
      <c r="I808" s="137"/>
      <c r="J808" s="224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  <c r="AA808" s="71"/>
      <c r="AB808" s="71"/>
      <c r="AC808" s="71"/>
      <c r="AD808" s="71"/>
      <c r="AE808" s="71"/>
      <c r="AF808" s="71"/>
      <c r="AG808" s="71"/>
      <c r="AH808" s="71"/>
      <c r="AI808" s="71"/>
      <c r="AJ808" s="71"/>
      <c r="AK808" s="71"/>
      <c r="AL808" s="71"/>
      <c r="AM808" s="71"/>
      <c r="AN808" s="71"/>
      <c r="AO808" s="71"/>
      <c r="AP808" s="71"/>
      <c r="AQ808" s="71"/>
      <c r="AR808" s="71"/>
      <c r="AS808" s="71"/>
      <c r="AT808" s="71"/>
      <c r="AU808" s="71"/>
      <c r="AV808" s="71"/>
      <c r="AW808" s="71"/>
      <c r="AX808" s="71"/>
      <c r="AY808" s="71"/>
      <c r="AZ808" s="71"/>
      <c r="BA808" s="71"/>
      <c r="BB808" s="71"/>
      <c r="BC808" s="71"/>
      <c r="BD808" s="71"/>
      <c r="BE808" s="71"/>
      <c r="BF808" s="71"/>
      <c r="BG808" s="71"/>
      <c r="BH808" s="71"/>
      <c r="BI808" s="71"/>
      <c r="BJ808" s="71"/>
      <c r="BK808" s="71"/>
      <c r="BL808" s="71"/>
      <c r="BM808" s="71"/>
      <c r="BN808" s="71"/>
      <c r="BO808" s="71"/>
      <c r="BP808" s="71"/>
      <c r="BQ808" s="71"/>
      <c r="BR808" s="71"/>
      <c r="BS808" s="71"/>
      <c r="BT808" s="71"/>
      <c r="BU808" s="71"/>
      <c r="BV808" s="71"/>
      <c r="BW808" s="71"/>
      <c r="BX808" s="71"/>
      <c r="BY808" s="71"/>
      <c r="BZ808" s="71"/>
      <c r="CA808" s="71"/>
      <c r="CB808" s="71"/>
      <c r="CC808" s="71"/>
      <c r="CD808" s="71"/>
      <c r="CE808" s="71"/>
      <c r="CF808" s="71"/>
      <c r="CG808" s="71"/>
      <c r="CH808" s="71"/>
      <c r="CI808" s="71"/>
      <c r="CJ808" s="71"/>
      <c r="CK808" s="71"/>
      <c r="CL808" s="71"/>
      <c r="CM808" s="71"/>
      <c r="CN808" s="71"/>
      <c r="CO808" s="71"/>
      <c r="CP808" s="71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</row>
    <row r="809" spans="1:172" s="43" customFormat="1">
      <c r="A809" s="254"/>
      <c r="B809" s="81" t="s">
        <v>34</v>
      </c>
      <c r="C809" s="82"/>
      <c r="D809" s="83">
        <v>2</v>
      </c>
      <c r="E809" s="84">
        <v>2</v>
      </c>
      <c r="F809" s="137"/>
      <c r="G809" s="84"/>
      <c r="H809" s="83"/>
      <c r="I809" s="137"/>
      <c r="J809" s="224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  <c r="AA809" s="72"/>
      <c r="AB809" s="72"/>
      <c r="AC809" s="72"/>
      <c r="AD809" s="72"/>
      <c r="AE809" s="72"/>
      <c r="AF809" s="72"/>
      <c r="AG809" s="72"/>
      <c r="AH809" s="72"/>
      <c r="AI809" s="72"/>
      <c r="AJ809" s="72"/>
      <c r="AK809" s="72"/>
      <c r="AL809" s="72"/>
      <c r="AM809" s="72"/>
      <c r="AN809" s="72"/>
      <c r="AO809" s="72"/>
      <c r="AP809" s="72"/>
      <c r="AQ809" s="72"/>
      <c r="AR809" s="72"/>
      <c r="AS809" s="72"/>
      <c r="AT809" s="72"/>
      <c r="AU809" s="72"/>
      <c r="AV809" s="72"/>
      <c r="AW809" s="72"/>
      <c r="AX809" s="72"/>
      <c r="AY809" s="72"/>
      <c r="AZ809" s="72"/>
      <c r="BA809" s="72"/>
      <c r="BB809" s="72"/>
      <c r="BC809" s="72"/>
      <c r="BD809" s="72"/>
      <c r="BE809" s="72"/>
      <c r="BF809" s="72"/>
      <c r="BG809" s="72"/>
      <c r="BH809" s="72"/>
      <c r="BI809" s="72"/>
      <c r="BJ809" s="72"/>
      <c r="BK809" s="72"/>
      <c r="BL809" s="72"/>
      <c r="BM809" s="72"/>
      <c r="BN809" s="72"/>
      <c r="BO809" s="72"/>
      <c r="BP809" s="72"/>
      <c r="BQ809" s="72"/>
      <c r="BR809" s="72"/>
      <c r="BS809" s="72"/>
      <c r="BT809" s="72"/>
      <c r="BU809" s="72"/>
      <c r="BV809" s="72"/>
      <c r="BW809" s="72"/>
      <c r="BX809" s="72"/>
      <c r="BY809" s="72"/>
      <c r="BZ809" s="72"/>
      <c r="CA809" s="72"/>
      <c r="CB809" s="72"/>
      <c r="CC809" s="72"/>
      <c r="CD809" s="72"/>
      <c r="CE809" s="72"/>
      <c r="CF809" s="72"/>
      <c r="CG809" s="72"/>
      <c r="CH809" s="72"/>
      <c r="CI809" s="72"/>
      <c r="CJ809" s="72"/>
      <c r="CK809" s="72"/>
      <c r="CL809" s="72"/>
      <c r="CM809" s="72"/>
      <c r="CN809" s="72"/>
      <c r="CO809" s="72"/>
      <c r="CP809" s="72"/>
    </row>
    <row r="810" spans="1:172" s="43" customFormat="1">
      <c r="A810" s="254"/>
      <c r="B810" s="81" t="s">
        <v>19</v>
      </c>
      <c r="C810" s="82"/>
      <c r="D810" s="83">
        <v>0.5</v>
      </c>
      <c r="E810" s="84">
        <v>0.5</v>
      </c>
      <c r="F810" s="137"/>
      <c r="G810" s="84"/>
      <c r="H810" s="83"/>
      <c r="I810" s="137"/>
      <c r="J810" s="224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  <c r="AA810" s="72"/>
      <c r="AB810" s="72"/>
      <c r="AC810" s="72"/>
      <c r="AD810" s="72"/>
      <c r="AE810" s="72"/>
      <c r="AF810" s="72"/>
      <c r="AG810" s="72"/>
      <c r="AH810" s="72"/>
      <c r="AI810" s="72"/>
      <c r="AJ810" s="72"/>
      <c r="AK810" s="72"/>
      <c r="AL810" s="72"/>
      <c r="AM810" s="72"/>
      <c r="AN810" s="72"/>
      <c r="AO810" s="72"/>
      <c r="AP810" s="72"/>
      <c r="AQ810" s="72"/>
      <c r="AR810" s="72"/>
      <c r="AS810" s="72"/>
      <c r="AT810" s="72"/>
      <c r="AU810" s="72"/>
      <c r="AV810" s="72"/>
      <c r="AW810" s="72"/>
      <c r="AX810" s="72"/>
      <c r="AY810" s="72"/>
      <c r="AZ810" s="72"/>
      <c r="BA810" s="72"/>
      <c r="BB810" s="72"/>
      <c r="BC810" s="72"/>
      <c r="BD810" s="72"/>
      <c r="BE810" s="72"/>
      <c r="BF810" s="72"/>
      <c r="BG810" s="72"/>
      <c r="BH810" s="72"/>
      <c r="BI810" s="72"/>
      <c r="BJ810" s="72"/>
      <c r="BK810" s="72"/>
      <c r="BL810" s="72"/>
      <c r="BM810" s="72"/>
      <c r="BN810" s="72"/>
      <c r="BO810" s="72"/>
      <c r="BP810" s="72"/>
      <c r="BQ810" s="72"/>
      <c r="BR810" s="72"/>
      <c r="BS810" s="72"/>
      <c r="BT810" s="72"/>
      <c r="BU810" s="72"/>
      <c r="BV810" s="72"/>
      <c r="BW810" s="72"/>
      <c r="BX810" s="72"/>
      <c r="BY810" s="72"/>
      <c r="BZ810" s="72"/>
      <c r="CA810" s="72"/>
      <c r="CB810" s="72"/>
      <c r="CC810" s="72"/>
      <c r="CD810" s="72"/>
      <c r="CE810" s="72"/>
      <c r="CF810" s="72"/>
      <c r="CG810" s="72"/>
      <c r="CH810" s="72"/>
      <c r="CI810" s="72"/>
      <c r="CJ810" s="72"/>
      <c r="CK810" s="72"/>
      <c r="CL810" s="72"/>
      <c r="CM810" s="72"/>
      <c r="CN810" s="72"/>
      <c r="CO810" s="72"/>
      <c r="CP810" s="72"/>
    </row>
    <row r="811" spans="1:172" s="43" customFormat="1">
      <c r="A811" s="254"/>
      <c r="B811" s="81" t="s">
        <v>117</v>
      </c>
      <c r="C811" s="82"/>
      <c r="D811" s="83">
        <v>114</v>
      </c>
      <c r="E811" s="84">
        <v>114</v>
      </c>
      <c r="F811" s="137"/>
      <c r="G811" s="84"/>
      <c r="H811" s="83"/>
      <c r="I811" s="137"/>
      <c r="J811" s="224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  <c r="AA811" s="72"/>
      <c r="AB811" s="72"/>
      <c r="AC811" s="72"/>
      <c r="AD811" s="72"/>
      <c r="AE811" s="72"/>
      <c r="AF811" s="72"/>
      <c r="AG811" s="72"/>
      <c r="AH811" s="72"/>
      <c r="AI811" s="72"/>
      <c r="AJ811" s="72"/>
      <c r="AK811" s="72"/>
      <c r="AL811" s="72"/>
      <c r="AM811" s="72"/>
      <c r="AN811" s="72"/>
      <c r="AO811" s="72"/>
      <c r="AP811" s="72"/>
      <c r="AQ811" s="72"/>
      <c r="AR811" s="72"/>
      <c r="AS811" s="72"/>
      <c r="AT811" s="72"/>
      <c r="AU811" s="72"/>
      <c r="AV811" s="72"/>
      <c r="AW811" s="72"/>
      <c r="AX811" s="72"/>
      <c r="AY811" s="72"/>
      <c r="AZ811" s="72"/>
      <c r="BA811" s="72"/>
      <c r="BB811" s="72"/>
      <c r="BC811" s="72"/>
      <c r="BD811" s="72"/>
      <c r="BE811" s="72"/>
      <c r="BF811" s="72"/>
      <c r="BG811" s="72"/>
      <c r="BH811" s="72"/>
      <c r="BI811" s="72"/>
      <c r="BJ811" s="72"/>
      <c r="BK811" s="72"/>
      <c r="BL811" s="72"/>
      <c r="BM811" s="72"/>
      <c r="BN811" s="72"/>
      <c r="BO811" s="72"/>
      <c r="BP811" s="72"/>
      <c r="BQ811" s="72"/>
      <c r="BR811" s="72"/>
      <c r="BS811" s="72"/>
      <c r="BT811" s="72"/>
      <c r="BU811" s="72"/>
      <c r="BV811" s="72"/>
      <c r="BW811" s="72"/>
      <c r="BX811" s="72"/>
      <c r="BY811" s="72"/>
      <c r="BZ811" s="72"/>
      <c r="CA811" s="72"/>
      <c r="CB811" s="72"/>
      <c r="CC811" s="72"/>
      <c r="CD811" s="72"/>
      <c r="CE811" s="72"/>
      <c r="CF811" s="72"/>
      <c r="CG811" s="72"/>
      <c r="CH811" s="72"/>
      <c r="CI811" s="72"/>
      <c r="CJ811" s="72"/>
      <c r="CK811" s="72"/>
      <c r="CL811" s="72"/>
      <c r="CM811" s="72"/>
      <c r="CN811" s="72"/>
      <c r="CO811" s="72"/>
      <c r="CP811" s="72"/>
    </row>
    <row r="812" spans="1:172" s="43" customFormat="1">
      <c r="A812" s="254"/>
      <c r="B812" s="81" t="s">
        <v>36</v>
      </c>
      <c r="C812" s="82"/>
      <c r="D812" s="83">
        <v>5</v>
      </c>
      <c r="E812" s="84">
        <v>5</v>
      </c>
      <c r="F812" s="137"/>
      <c r="G812" s="84"/>
      <c r="H812" s="83"/>
      <c r="I812" s="137"/>
      <c r="J812" s="224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  <c r="AA812" s="72"/>
      <c r="AB812" s="72"/>
      <c r="AC812" s="72"/>
      <c r="AD812" s="72"/>
      <c r="AE812" s="72"/>
      <c r="AF812" s="72"/>
      <c r="AG812" s="72"/>
      <c r="AH812" s="72"/>
      <c r="AI812" s="72"/>
      <c r="AJ812" s="72"/>
      <c r="AK812" s="72"/>
      <c r="AL812" s="72"/>
      <c r="AM812" s="72"/>
      <c r="AN812" s="72"/>
      <c r="AO812" s="72"/>
      <c r="AP812" s="72"/>
      <c r="AQ812" s="72"/>
      <c r="AR812" s="72"/>
      <c r="AS812" s="72"/>
      <c r="AT812" s="72"/>
      <c r="AU812" s="72"/>
      <c r="AV812" s="72"/>
      <c r="AW812" s="72"/>
      <c r="AX812" s="72"/>
      <c r="AY812" s="72"/>
      <c r="AZ812" s="72"/>
      <c r="BA812" s="72"/>
      <c r="BB812" s="72"/>
      <c r="BC812" s="72"/>
      <c r="BD812" s="72"/>
      <c r="BE812" s="72"/>
      <c r="BF812" s="72"/>
      <c r="BG812" s="72"/>
      <c r="BH812" s="72"/>
      <c r="BI812" s="72"/>
      <c r="BJ812" s="72"/>
      <c r="BK812" s="72"/>
      <c r="BL812" s="72"/>
      <c r="BM812" s="72"/>
      <c r="BN812" s="72"/>
      <c r="BO812" s="72"/>
      <c r="BP812" s="72"/>
      <c r="BQ812" s="72"/>
      <c r="BR812" s="72"/>
      <c r="BS812" s="72"/>
      <c r="BT812" s="72"/>
      <c r="BU812" s="72"/>
      <c r="BV812" s="72"/>
      <c r="BW812" s="72"/>
      <c r="BX812" s="72"/>
      <c r="BY812" s="72"/>
      <c r="BZ812" s="72"/>
      <c r="CA812" s="72"/>
      <c r="CB812" s="72"/>
      <c r="CC812" s="72"/>
      <c r="CD812" s="72"/>
      <c r="CE812" s="72"/>
      <c r="CF812" s="72"/>
      <c r="CG812" s="72"/>
      <c r="CH812" s="72"/>
      <c r="CI812" s="72"/>
      <c r="CJ812" s="72"/>
      <c r="CK812" s="72"/>
      <c r="CL812" s="72"/>
      <c r="CM812" s="72"/>
      <c r="CN812" s="72"/>
      <c r="CO812" s="72"/>
      <c r="CP812" s="72"/>
    </row>
    <row r="813" spans="1:172" s="43" customFormat="1">
      <c r="A813" s="108" t="s">
        <v>379</v>
      </c>
      <c r="B813" s="81"/>
      <c r="C813" s="82" t="s">
        <v>166</v>
      </c>
      <c r="D813" s="111"/>
      <c r="E813" s="112"/>
      <c r="F813" s="84">
        <v>5.8</v>
      </c>
      <c r="G813" s="83">
        <v>5</v>
      </c>
      <c r="H813" s="84">
        <v>2.6</v>
      </c>
      <c r="I813" s="84">
        <v>78</v>
      </c>
      <c r="J813" s="224" t="s">
        <v>341</v>
      </c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  <c r="AA813" s="72"/>
      <c r="AB813" s="72"/>
      <c r="AC813" s="72"/>
      <c r="AD813" s="72"/>
      <c r="AE813" s="72"/>
      <c r="AF813" s="72"/>
      <c r="AG813" s="72"/>
      <c r="AH813" s="72"/>
      <c r="AI813" s="72"/>
      <c r="AJ813" s="72"/>
      <c r="AK813" s="72"/>
      <c r="AL813" s="72"/>
      <c r="AM813" s="72"/>
      <c r="AN813" s="72"/>
      <c r="AO813" s="72"/>
      <c r="AP813" s="72"/>
      <c r="AQ813" s="72"/>
      <c r="AR813" s="72"/>
      <c r="AS813" s="72"/>
      <c r="AT813" s="72"/>
      <c r="AU813" s="72"/>
      <c r="AV813" s="72"/>
      <c r="AW813" s="72"/>
      <c r="AX813" s="72"/>
      <c r="AY813" s="72"/>
      <c r="AZ813" s="72"/>
      <c r="BA813" s="72"/>
      <c r="BB813" s="72"/>
      <c r="BC813" s="72"/>
      <c r="BD813" s="72"/>
      <c r="BE813" s="72"/>
      <c r="BF813" s="72"/>
      <c r="BG813" s="72"/>
      <c r="BH813" s="72"/>
      <c r="BI813" s="72"/>
      <c r="BJ813" s="72"/>
      <c r="BK813" s="72"/>
      <c r="BL813" s="72"/>
      <c r="BM813" s="72"/>
      <c r="BN813" s="72"/>
      <c r="BO813" s="72"/>
      <c r="BP813" s="72"/>
      <c r="BQ813" s="72"/>
      <c r="BR813" s="72"/>
      <c r="BS813" s="72"/>
      <c r="BT813" s="72"/>
      <c r="BU813" s="72"/>
      <c r="BV813" s="72"/>
      <c r="BW813" s="72"/>
      <c r="BX813" s="72"/>
      <c r="BY813" s="72"/>
      <c r="BZ813" s="72"/>
      <c r="CA813" s="72"/>
      <c r="CB813" s="72"/>
      <c r="CC813" s="72"/>
      <c r="CD813" s="72"/>
      <c r="CE813" s="72"/>
      <c r="CF813" s="72"/>
      <c r="CG813" s="72"/>
      <c r="CH813" s="72"/>
      <c r="CI813" s="72"/>
      <c r="CJ813" s="72"/>
      <c r="CK813" s="72"/>
      <c r="CL813" s="72"/>
      <c r="CM813" s="72"/>
      <c r="CN813" s="72"/>
      <c r="CO813" s="72"/>
      <c r="CP813" s="72"/>
    </row>
    <row r="814" spans="1:172" s="43" customFormat="1">
      <c r="A814" s="254"/>
      <c r="B814" s="232" t="s">
        <v>340</v>
      </c>
      <c r="C814" s="147"/>
      <c r="D814" s="84">
        <v>75.87</v>
      </c>
      <c r="E814" s="112">
        <v>56.9</v>
      </c>
      <c r="F814" s="84"/>
      <c r="G814" s="83"/>
      <c r="H814" s="84"/>
      <c r="I814" s="84"/>
      <c r="J814" s="225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  <c r="AA814" s="72"/>
      <c r="AB814" s="72"/>
      <c r="AC814" s="72"/>
      <c r="AD814" s="72"/>
      <c r="AE814" s="72"/>
      <c r="AF814" s="72"/>
      <c r="AG814" s="72"/>
      <c r="AH814" s="72"/>
      <c r="AI814" s="72"/>
      <c r="AJ814" s="72"/>
      <c r="AK814" s="72"/>
      <c r="AL814" s="72"/>
      <c r="AM814" s="72"/>
      <c r="AN814" s="72"/>
      <c r="AO814" s="72"/>
      <c r="AP814" s="72"/>
      <c r="AQ814" s="72"/>
      <c r="AR814" s="72"/>
      <c r="AS814" s="72"/>
      <c r="AT814" s="72"/>
      <c r="AU814" s="72"/>
      <c r="AV814" s="72"/>
      <c r="AW814" s="72"/>
      <c r="AX814" s="72"/>
      <c r="AY814" s="72"/>
      <c r="AZ814" s="72"/>
      <c r="BA814" s="72"/>
      <c r="BB814" s="72"/>
      <c r="BC814" s="72"/>
      <c r="BD814" s="72"/>
      <c r="BE814" s="72"/>
      <c r="BF814" s="72"/>
      <c r="BG814" s="72"/>
      <c r="BH814" s="72"/>
      <c r="BI814" s="72"/>
      <c r="BJ814" s="72"/>
      <c r="BK814" s="72"/>
      <c r="BL814" s="72"/>
      <c r="BM814" s="72"/>
      <c r="BN814" s="72"/>
      <c r="BO814" s="72"/>
      <c r="BP814" s="72"/>
      <c r="BQ814" s="72"/>
      <c r="BR814" s="72"/>
      <c r="BS814" s="72"/>
      <c r="BT814" s="72"/>
      <c r="BU814" s="72"/>
      <c r="BV814" s="72"/>
      <c r="BW814" s="72"/>
      <c r="BX814" s="72"/>
      <c r="BY814" s="72"/>
      <c r="BZ814" s="72"/>
      <c r="CA814" s="72"/>
      <c r="CB814" s="72"/>
      <c r="CC814" s="72"/>
      <c r="CD814" s="72"/>
      <c r="CE814" s="72"/>
      <c r="CF814" s="72"/>
      <c r="CG814" s="72"/>
      <c r="CH814" s="72"/>
      <c r="CI814" s="72"/>
      <c r="CJ814" s="72"/>
      <c r="CK814" s="72"/>
      <c r="CL814" s="72"/>
      <c r="CM814" s="72"/>
      <c r="CN814" s="72"/>
      <c r="CO814" s="72"/>
      <c r="CP814" s="72"/>
    </row>
    <row r="815" spans="1:172" s="43" customFormat="1">
      <c r="A815" s="254"/>
      <c r="B815" s="81" t="s">
        <v>34</v>
      </c>
      <c r="C815" s="82"/>
      <c r="D815" s="83">
        <v>5.3</v>
      </c>
      <c r="E815" s="84">
        <v>5.3</v>
      </c>
      <c r="F815" s="83"/>
      <c r="G815" s="84"/>
      <c r="H815" s="83"/>
      <c r="I815" s="137"/>
      <c r="J815" s="224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  <c r="AA815" s="72"/>
      <c r="AB815" s="72"/>
      <c r="AC815" s="72"/>
      <c r="AD815" s="72"/>
      <c r="AE815" s="72"/>
      <c r="AF815" s="72"/>
      <c r="AG815" s="72"/>
      <c r="AH815" s="72"/>
      <c r="AI815" s="72"/>
      <c r="AJ815" s="72"/>
      <c r="AK815" s="72"/>
      <c r="AL815" s="72"/>
      <c r="AM815" s="72"/>
      <c r="AN815" s="72"/>
      <c r="AO815" s="72"/>
      <c r="AP815" s="72"/>
      <c r="AQ815" s="72"/>
      <c r="AR815" s="72"/>
      <c r="AS815" s="72"/>
      <c r="AT815" s="72"/>
      <c r="AU815" s="72"/>
      <c r="AV815" s="72"/>
      <c r="AW815" s="72"/>
      <c r="AX815" s="72"/>
      <c r="AY815" s="72"/>
      <c r="AZ815" s="72"/>
      <c r="BA815" s="72"/>
      <c r="BB815" s="72"/>
      <c r="BC815" s="72"/>
      <c r="BD815" s="72"/>
      <c r="BE815" s="72"/>
      <c r="BF815" s="72"/>
      <c r="BG815" s="72"/>
      <c r="BH815" s="72"/>
      <c r="BI815" s="72"/>
      <c r="BJ815" s="72"/>
      <c r="BK815" s="72"/>
      <c r="BL815" s="72"/>
      <c r="BM815" s="72"/>
      <c r="BN815" s="72"/>
      <c r="BO815" s="72"/>
      <c r="BP815" s="72"/>
      <c r="BQ815" s="72"/>
      <c r="BR815" s="72"/>
      <c r="BS815" s="72"/>
      <c r="BT815" s="72"/>
      <c r="BU815" s="72"/>
      <c r="BV815" s="72"/>
      <c r="BW815" s="72"/>
      <c r="BX815" s="72"/>
      <c r="BY815" s="72"/>
      <c r="BZ815" s="72"/>
      <c r="CA815" s="72"/>
      <c r="CB815" s="72"/>
      <c r="CC815" s="72"/>
      <c r="CD815" s="72"/>
      <c r="CE815" s="72"/>
      <c r="CF815" s="72"/>
      <c r="CG815" s="72"/>
      <c r="CH815" s="72"/>
      <c r="CI815" s="72"/>
      <c r="CJ815" s="72"/>
      <c r="CK815" s="72"/>
      <c r="CL815" s="72"/>
      <c r="CM815" s="72"/>
      <c r="CN815" s="72"/>
      <c r="CO815" s="72"/>
      <c r="CP815" s="72"/>
    </row>
    <row r="816" spans="1:172" s="43" customFormat="1">
      <c r="A816" s="254"/>
      <c r="B816" s="81" t="s">
        <v>44</v>
      </c>
      <c r="C816" s="82"/>
      <c r="D816" s="83">
        <v>2</v>
      </c>
      <c r="E816" s="84">
        <v>2</v>
      </c>
      <c r="F816" s="83"/>
      <c r="G816" s="84"/>
      <c r="H816" s="83"/>
      <c r="I816" s="137"/>
      <c r="J816" s="224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  <c r="AA816" s="72"/>
      <c r="AB816" s="72"/>
      <c r="AC816" s="72"/>
      <c r="AD816" s="72"/>
      <c r="AE816" s="72"/>
      <c r="AF816" s="72"/>
      <c r="AG816" s="72"/>
      <c r="AH816" s="72"/>
      <c r="AI816" s="72"/>
      <c r="AJ816" s="72"/>
      <c r="AK816" s="72"/>
      <c r="AL816" s="72"/>
      <c r="AM816" s="72"/>
      <c r="AN816" s="72"/>
      <c r="AO816" s="72"/>
      <c r="AP816" s="72"/>
      <c r="AQ816" s="72"/>
      <c r="AR816" s="72"/>
      <c r="AS816" s="72"/>
      <c r="AT816" s="72"/>
      <c r="AU816" s="72"/>
      <c r="AV816" s="72"/>
      <c r="AW816" s="72"/>
      <c r="AX816" s="72"/>
      <c r="AY816" s="72"/>
      <c r="AZ816" s="72"/>
      <c r="BA816" s="72"/>
      <c r="BB816" s="72"/>
      <c r="BC816" s="72"/>
      <c r="BD816" s="72"/>
      <c r="BE816" s="72"/>
      <c r="BF816" s="72"/>
      <c r="BG816" s="72"/>
      <c r="BH816" s="72"/>
      <c r="BI816" s="72"/>
      <c r="BJ816" s="72"/>
      <c r="BK816" s="72"/>
      <c r="BL816" s="72"/>
      <c r="BM816" s="72"/>
      <c r="BN816" s="72"/>
      <c r="BO816" s="72"/>
      <c r="BP816" s="72"/>
      <c r="BQ816" s="72"/>
      <c r="BR816" s="72"/>
      <c r="BS816" s="72"/>
      <c r="BT816" s="72"/>
      <c r="BU816" s="72"/>
      <c r="BV816" s="72"/>
      <c r="BW816" s="72"/>
      <c r="BX816" s="72"/>
      <c r="BY816" s="72"/>
      <c r="BZ816" s="72"/>
      <c r="CA816" s="72"/>
      <c r="CB816" s="72"/>
      <c r="CC816" s="72"/>
      <c r="CD816" s="72"/>
      <c r="CE816" s="72"/>
      <c r="CF816" s="72"/>
      <c r="CG816" s="72"/>
      <c r="CH816" s="72"/>
      <c r="CI816" s="72"/>
      <c r="CJ816" s="72"/>
      <c r="CK816" s="72"/>
      <c r="CL816" s="72"/>
      <c r="CM816" s="72"/>
      <c r="CN816" s="72"/>
      <c r="CO816" s="72"/>
      <c r="CP816" s="72"/>
    </row>
    <row r="817" spans="1:94" s="26" customFormat="1">
      <c r="A817" s="254"/>
      <c r="B817" s="81" t="s">
        <v>32</v>
      </c>
      <c r="C817" s="82"/>
      <c r="D817" s="83">
        <v>4.6500000000000004</v>
      </c>
      <c r="E817" s="84">
        <v>3.5</v>
      </c>
      <c r="F817" s="83"/>
      <c r="G817" s="84"/>
      <c r="H817" s="83"/>
      <c r="I817" s="137"/>
      <c r="J817" s="224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  <c r="AA817" s="71"/>
      <c r="AB817" s="71"/>
      <c r="AC817" s="71"/>
      <c r="AD817" s="71"/>
      <c r="AE817" s="71"/>
      <c r="AF817" s="71"/>
      <c r="AG817" s="71"/>
      <c r="AH817" s="71"/>
      <c r="AI817" s="71"/>
      <c r="AJ817" s="71"/>
      <c r="AK817" s="71"/>
      <c r="AL817" s="71"/>
      <c r="AM817" s="71"/>
      <c r="AN817" s="71"/>
      <c r="AO817" s="71"/>
      <c r="AP817" s="71"/>
      <c r="AQ817" s="71"/>
      <c r="AR817" s="71"/>
      <c r="AS817" s="71"/>
      <c r="AT817" s="71"/>
      <c r="AU817" s="71"/>
      <c r="AV817" s="71"/>
      <c r="AW817" s="71"/>
      <c r="AX817" s="71"/>
      <c r="AY817" s="71"/>
      <c r="AZ817" s="71"/>
      <c r="BA817" s="71"/>
      <c r="BB817" s="71"/>
      <c r="BC817" s="71"/>
      <c r="BD817" s="71"/>
      <c r="BE817" s="71"/>
      <c r="BF817" s="71"/>
      <c r="BG817" s="71"/>
      <c r="BH817" s="71"/>
      <c r="BI817" s="71"/>
      <c r="BJ817" s="71"/>
      <c r="BK817" s="71"/>
      <c r="BL817" s="71"/>
      <c r="BM817" s="71"/>
      <c r="BN817" s="71"/>
      <c r="BO817" s="71"/>
      <c r="BP817" s="71"/>
      <c r="BQ817" s="71"/>
      <c r="BR817" s="71"/>
      <c r="BS817" s="71"/>
      <c r="BT817" s="71"/>
      <c r="BU817" s="71"/>
      <c r="BV817" s="71"/>
      <c r="BW817" s="71"/>
      <c r="BX817" s="71"/>
      <c r="BY817" s="71"/>
      <c r="BZ817" s="71"/>
      <c r="CA817" s="71"/>
      <c r="CB817" s="71"/>
      <c r="CC817" s="71"/>
      <c r="CD817" s="71"/>
      <c r="CE817" s="71"/>
      <c r="CF817" s="71"/>
      <c r="CG817" s="71"/>
      <c r="CH817" s="71"/>
      <c r="CI817" s="71"/>
      <c r="CJ817" s="71"/>
      <c r="CK817" s="71"/>
      <c r="CL817" s="71"/>
      <c r="CM817" s="71"/>
      <c r="CN817" s="71"/>
      <c r="CO817" s="71"/>
      <c r="CP817" s="71"/>
    </row>
    <row r="818" spans="1:94" s="26" customFormat="1">
      <c r="A818" s="254"/>
      <c r="B818" s="81" t="s">
        <v>33</v>
      </c>
      <c r="C818" s="82"/>
      <c r="D818" s="83">
        <v>1.07</v>
      </c>
      <c r="E818" s="84">
        <v>0.9</v>
      </c>
      <c r="F818" s="83"/>
      <c r="G818" s="84"/>
      <c r="H818" s="83"/>
      <c r="I818" s="137"/>
      <c r="J818" s="224"/>
      <c r="K818" s="71"/>
      <c r="L818" s="71"/>
      <c r="M818" s="71"/>
      <c r="N818" s="71"/>
      <c r="O818" s="71"/>
      <c r="P818" s="71"/>
      <c r="Q818" s="71"/>
      <c r="R818" s="71"/>
      <c r="S818" s="71"/>
      <c r="T818" s="71"/>
      <c r="U818" s="71"/>
      <c r="V818" s="71"/>
      <c r="W818" s="71"/>
      <c r="X818" s="71"/>
      <c r="Y818" s="71"/>
      <c r="Z818" s="71"/>
      <c r="AA818" s="71"/>
      <c r="AB818" s="71"/>
      <c r="AC818" s="71"/>
      <c r="AD818" s="71"/>
      <c r="AE818" s="71"/>
      <c r="AF818" s="71"/>
      <c r="AG818" s="71"/>
      <c r="AH818" s="71"/>
      <c r="AI818" s="71"/>
      <c r="AJ818" s="71"/>
      <c r="AK818" s="71"/>
      <c r="AL818" s="71"/>
      <c r="AM818" s="71"/>
      <c r="AN818" s="71"/>
      <c r="AO818" s="71"/>
      <c r="AP818" s="71"/>
      <c r="AQ818" s="71"/>
      <c r="AR818" s="71"/>
      <c r="AS818" s="71"/>
      <c r="AT818" s="71"/>
      <c r="AU818" s="71"/>
      <c r="AV818" s="71"/>
      <c r="AW818" s="71"/>
      <c r="AX818" s="71"/>
      <c r="AY818" s="71"/>
      <c r="AZ818" s="71"/>
      <c r="BA818" s="71"/>
      <c r="BB818" s="71"/>
      <c r="BC818" s="71"/>
      <c r="BD818" s="71"/>
      <c r="BE818" s="71"/>
      <c r="BF818" s="71"/>
      <c r="BG818" s="71"/>
      <c r="BH818" s="71"/>
      <c r="BI818" s="71"/>
      <c r="BJ818" s="71"/>
      <c r="BK818" s="71"/>
      <c r="BL818" s="71"/>
      <c r="BM818" s="71"/>
      <c r="BN818" s="71"/>
      <c r="BO818" s="71"/>
      <c r="BP818" s="71"/>
      <c r="BQ818" s="71"/>
      <c r="BR818" s="71"/>
      <c r="BS818" s="71"/>
      <c r="BT818" s="71"/>
      <c r="BU818" s="71"/>
      <c r="BV818" s="71"/>
      <c r="BW818" s="71"/>
      <c r="BX818" s="71"/>
      <c r="BY818" s="71"/>
      <c r="BZ818" s="71"/>
      <c r="CA818" s="71"/>
      <c r="CB818" s="71"/>
      <c r="CC818" s="71"/>
      <c r="CD818" s="71"/>
      <c r="CE818" s="71"/>
      <c r="CF818" s="71"/>
      <c r="CG818" s="71"/>
      <c r="CH818" s="71"/>
      <c r="CI818" s="71"/>
      <c r="CJ818" s="71"/>
      <c r="CK818" s="71"/>
      <c r="CL818" s="71"/>
      <c r="CM818" s="71"/>
      <c r="CN818" s="71"/>
      <c r="CO818" s="71"/>
      <c r="CP818" s="71"/>
    </row>
    <row r="819" spans="1:94" s="35" customFormat="1">
      <c r="A819" s="254"/>
      <c r="B819" s="81" t="s">
        <v>43</v>
      </c>
      <c r="C819" s="82"/>
      <c r="D819" s="83">
        <v>1.77</v>
      </c>
      <c r="E819" s="84">
        <v>1.77</v>
      </c>
      <c r="F819" s="83"/>
      <c r="G819" s="84"/>
      <c r="H819" s="83"/>
      <c r="I819" s="137"/>
      <c r="J819" s="224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  <c r="AA819" s="72"/>
      <c r="AB819" s="72"/>
      <c r="AC819" s="72"/>
      <c r="AD819" s="72"/>
      <c r="AE819" s="72"/>
      <c r="AF819" s="72"/>
      <c r="AG819" s="72"/>
      <c r="AH819" s="72"/>
      <c r="AI819" s="72"/>
      <c r="AJ819" s="72"/>
      <c r="AK819" s="72"/>
      <c r="AL819" s="72"/>
      <c r="AM819" s="72"/>
      <c r="AN819" s="72"/>
      <c r="AO819" s="72"/>
      <c r="AP819" s="72"/>
      <c r="AQ819" s="72"/>
      <c r="AR819" s="72"/>
      <c r="AS819" s="72"/>
      <c r="AT819" s="72"/>
      <c r="AU819" s="72"/>
      <c r="AV819" s="72"/>
      <c r="AW819" s="72"/>
      <c r="AX819" s="72"/>
      <c r="AY819" s="72"/>
      <c r="AZ819" s="72"/>
      <c r="BA819" s="72"/>
      <c r="BB819" s="72"/>
      <c r="BC819" s="72"/>
      <c r="BD819" s="72"/>
      <c r="BE819" s="72"/>
      <c r="BF819" s="72"/>
      <c r="BG819" s="72"/>
      <c r="BH819" s="72"/>
      <c r="BI819" s="72"/>
      <c r="BJ819" s="72"/>
      <c r="BK819" s="72"/>
      <c r="BL819" s="72"/>
      <c r="BM819" s="72"/>
      <c r="BN819" s="72"/>
      <c r="BO819" s="72"/>
      <c r="BP819" s="72"/>
      <c r="BQ819" s="72"/>
      <c r="BR819" s="72"/>
      <c r="BS819" s="72"/>
      <c r="BT819" s="72"/>
      <c r="BU819" s="72"/>
      <c r="BV819" s="72"/>
      <c r="BW819" s="72"/>
      <c r="BX819" s="72"/>
      <c r="BY819" s="72"/>
      <c r="BZ819" s="72"/>
      <c r="CA819" s="72"/>
      <c r="CB819" s="72"/>
      <c r="CC819" s="72"/>
      <c r="CD819" s="72"/>
      <c r="CE819" s="72"/>
      <c r="CF819" s="72"/>
      <c r="CG819" s="72"/>
      <c r="CH819" s="72"/>
      <c r="CI819" s="72"/>
      <c r="CJ819" s="72"/>
      <c r="CK819" s="72"/>
      <c r="CL819" s="72"/>
      <c r="CM819" s="72"/>
      <c r="CN819" s="72"/>
      <c r="CO819" s="72"/>
      <c r="CP819" s="72"/>
    </row>
    <row r="820" spans="1:94" s="35" customFormat="1">
      <c r="A820" s="254"/>
      <c r="B820" s="81" t="s">
        <v>18</v>
      </c>
      <c r="C820" s="82"/>
      <c r="D820" s="83">
        <v>0.4</v>
      </c>
      <c r="E820" s="84">
        <v>0.4</v>
      </c>
      <c r="F820" s="83"/>
      <c r="G820" s="84"/>
      <c r="H820" s="83"/>
      <c r="I820" s="137"/>
      <c r="J820" s="224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  <c r="AA820" s="72"/>
      <c r="AB820" s="72"/>
      <c r="AC820" s="72"/>
      <c r="AD820" s="72"/>
      <c r="AE820" s="72"/>
      <c r="AF820" s="72"/>
      <c r="AG820" s="72"/>
      <c r="AH820" s="72"/>
      <c r="AI820" s="72"/>
      <c r="AJ820" s="72"/>
      <c r="AK820" s="72"/>
      <c r="AL820" s="72"/>
      <c r="AM820" s="72"/>
      <c r="AN820" s="72"/>
      <c r="AO820" s="72"/>
      <c r="AP820" s="72"/>
      <c r="AQ820" s="72"/>
      <c r="AR820" s="72"/>
      <c r="AS820" s="72"/>
      <c r="AT820" s="72"/>
      <c r="AU820" s="72"/>
      <c r="AV820" s="72"/>
      <c r="AW820" s="72"/>
      <c r="AX820" s="72"/>
      <c r="AY820" s="72"/>
      <c r="AZ820" s="72"/>
      <c r="BA820" s="72"/>
      <c r="BB820" s="72"/>
      <c r="BC820" s="72"/>
      <c r="BD820" s="72"/>
      <c r="BE820" s="72"/>
      <c r="BF820" s="72"/>
      <c r="BG820" s="72"/>
      <c r="BH820" s="72"/>
      <c r="BI820" s="72"/>
      <c r="BJ820" s="72"/>
      <c r="BK820" s="72"/>
      <c r="BL820" s="72"/>
      <c r="BM820" s="72"/>
      <c r="BN820" s="72"/>
      <c r="BO820" s="72"/>
      <c r="BP820" s="72"/>
      <c r="BQ820" s="72"/>
      <c r="BR820" s="72"/>
      <c r="BS820" s="72"/>
      <c r="BT820" s="72"/>
      <c r="BU820" s="72"/>
      <c r="BV820" s="72"/>
      <c r="BW820" s="72"/>
      <c r="BX820" s="72"/>
      <c r="BY820" s="72"/>
      <c r="BZ820" s="72"/>
      <c r="CA820" s="72"/>
      <c r="CB820" s="72"/>
      <c r="CC820" s="72"/>
      <c r="CD820" s="72"/>
      <c r="CE820" s="72"/>
      <c r="CF820" s="72"/>
      <c r="CG820" s="72"/>
      <c r="CH820" s="72"/>
      <c r="CI820" s="72"/>
      <c r="CJ820" s="72"/>
      <c r="CK820" s="72"/>
      <c r="CL820" s="72"/>
      <c r="CM820" s="72"/>
      <c r="CN820" s="72"/>
      <c r="CO820" s="72"/>
      <c r="CP820" s="72"/>
    </row>
    <row r="821" spans="1:94" s="35" customFormat="1">
      <c r="A821" s="254"/>
      <c r="B821" s="81" t="s">
        <v>19</v>
      </c>
      <c r="C821" s="82"/>
      <c r="D821" s="83">
        <v>0.8</v>
      </c>
      <c r="E821" s="84">
        <v>0.8</v>
      </c>
      <c r="F821" s="83"/>
      <c r="G821" s="84"/>
      <c r="H821" s="83"/>
      <c r="I821" s="137"/>
      <c r="J821" s="224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  <c r="AA821" s="72"/>
      <c r="AB821" s="72"/>
      <c r="AC821" s="72"/>
      <c r="AD821" s="72"/>
      <c r="AE821" s="72"/>
      <c r="AF821" s="72"/>
      <c r="AG821" s="72"/>
      <c r="AH821" s="72"/>
      <c r="AI821" s="72"/>
      <c r="AJ821" s="72"/>
      <c r="AK821" s="72"/>
      <c r="AL821" s="72"/>
      <c r="AM821" s="72"/>
      <c r="AN821" s="72"/>
      <c r="AO821" s="72"/>
      <c r="AP821" s="72"/>
      <c r="AQ821" s="72"/>
      <c r="AR821" s="72"/>
      <c r="AS821" s="72"/>
      <c r="AT821" s="72"/>
      <c r="AU821" s="72"/>
      <c r="AV821" s="72"/>
      <c r="AW821" s="72"/>
      <c r="AX821" s="72"/>
      <c r="AY821" s="72"/>
      <c r="AZ821" s="72"/>
      <c r="BA821" s="72"/>
      <c r="BB821" s="72"/>
      <c r="BC821" s="72"/>
      <c r="BD821" s="72"/>
      <c r="BE821" s="72"/>
      <c r="BF821" s="72"/>
      <c r="BG821" s="72"/>
      <c r="BH821" s="72"/>
      <c r="BI821" s="72"/>
      <c r="BJ821" s="72"/>
      <c r="BK821" s="72"/>
      <c r="BL821" s="72"/>
      <c r="BM821" s="72"/>
      <c r="BN821" s="72"/>
      <c r="BO821" s="72"/>
      <c r="BP821" s="72"/>
      <c r="BQ821" s="72"/>
      <c r="BR821" s="72"/>
      <c r="BS821" s="72"/>
      <c r="BT821" s="72"/>
      <c r="BU821" s="72"/>
      <c r="BV821" s="72"/>
      <c r="BW821" s="72"/>
      <c r="BX821" s="72"/>
      <c r="BY821" s="72"/>
      <c r="BZ821" s="72"/>
      <c r="CA821" s="72"/>
      <c r="CB821" s="72"/>
      <c r="CC821" s="72"/>
      <c r="CD821" s="72"/>
      <c r="CE821" s="72"/>
      <c r="CF821" s="72"/>
      <c r="CG821" s="72"/>
      <c r="CH821" s="72"/>
      <c r="CI821" s="72"/>
      <c r="CJ821" s="72"/>
      <c r="CK821" s="72"/>
      <c r="CL821" s="72"/>
      <c r="CM821" s="72"/>
      <c r="CN821" s="72"/>
      <c r="CO821" s="72"/>
      <c r="CP821" s="72"/>
    </row>
    <row r="822" spans="1:94" s="56" customFormat="1" ht="15.75">
      <c r="A822" s="254" t="s">
        <v>252</v>
      </c>
      <c r="B822" s="81"/>
      <c r="C822" s="82">
        <v>110</v>
      </c>
      <c r="D822" s="82"/>
      <c r="E822" s="87"/>
      <c r="F822" s="82">
        <v>4.4000000000000004</v>
      </c>
      <c r="G822" s="87">
        <v>4</v>
      </c>
      <c r="H822" s="82">
        <v>17.8</v>
      </c>
      <c r="I822" s="87">
        <v>125</v>
      </c>
      <c r="J822" s="224" t="s">
        <v>253</v>
      </c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  <c r="AA822" s="60"/>
      <c r="AB822" s="60"/>
      <c r="AC822" s="60"/>
      <c r="AD822" s="60"/>
      <c r="AE822" s="60"/>
      <c r="AF822" s="60"/>
      <c r="AG822" s="60"/>
      <c r="AH822" s="60"/>
      <c r="AI822" s="60"/>
      <c r="AJ822" s="60"/>
      <c r="AK822" s="60"/>
      <c r="AL822" s="60"/>
      <c r="AM822" s="60"/>
      <c r="AN822" s="60"/>
      <c r="AO822" s="60"/>
      <c r="AP822" s="60"/>
      <c r="AQ822" s="60"/>
      <c r="AR822" s="60"/>
      <c r="AS822" s="60"/>
      <c r="AT822" s="60"/>
      <c r="AU822" s="60"/>
      <c r="AV822" s="60"/>
      <c r="AW822" s="60"/>
      <c r="AX822" s="60"/>
      <c r="AY822" s="60"/>
      <c r="AZ822" s="60"/>
      <c r="BA822" s="60"/>
      <c r="BB822" s="60"/>
      <c r="BC822" s="60"/>
      <c r="BD822" s="60"/>
      <c r="BE822" s="60"/>
      <c r="BF822" s="60"/>
      <c r="BG822" s="60"/>
      <c r="BH822" s="60"/>
      <c r="BI822" s="60"/>
      <c r="BJ822" s="60"/>
      <c r="BK822" s="60"/>
      <c r="BL822" s="60"/>
      <c r="BM822" s="60"/>
      <c r="BN822" s="60"/>
      <c r="BO822" s="60"/>
      <c r="BP822" s="60"/>
      <c r="BQ822" s="60"/>
      <c r="BR822" s="60"/>
      <c r="BS822" s="60"/>
      <c r="BT822" s="60"/>
      <c r="BU822" s="60"/>
      <c r="BV822" s="60"/>
      <c r="BW822" s="60"/>
      <c r="BX822" s="60"/>
      <c r="BY822" s="60"/>
      <c r="BZ822" s="60"/>
      <c r="CA822" s="60"/>
      <c r="CB822" s="60"/>
      <c r="CC822" s="60"/>
      <c r="CD822" s="60"/>
      <c r="CE822" s="60"/>
      <c r="CF822" s="60"/>
      <c r="CG822" s="60"/>
      <c r="CH822" s="60"/>
      <c r="CI822" s="60"/>
      <c r="CJ822" s="60"/>
      <c r="CK822" s="60"/>
      <c r="CL822" s="60"/>
      <c r="CM822" s="60"/>
      <c r="CN822" s="60"/>
      <c r="CO822" s="60"/>
      <c r="CP822" s="60"/>
    </row>
    <row r="823" spans="1:94" s="56" customFormat="1" ht="15.75">
      <c r="A823" s="254"/>
      <c r="B823" s="81" t="s">
        <v>68</v>
      </c>
      <c r="C823" s="82"/>
      <c r="D823" s="82">
        <v>31.9</v>
      </c>
      <c r="E823" s="87">
        <v>31.9</v>
      </c>
      <c r="F823" s="82"/>
      <c r="G823" s="87"/>
      <c r="H823" s="82"/>
      <c r="I823" s="87"/>
      <c r="J823" s="224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  <c r="AA823" s="60"/>
      <c r="AB823" s="60"/>
      <c r="AC823" s="60"/>
      <c r="AD823" s="60"/>
      <c r="AE823" s="60"/>
      <c r="AF823" s="60"/>
      <c r="AG823" s="60"/>
      <c r="AH823" s="60"/>
      <c r="AI823" s="60"/>
      <c r="AJ823" s="60"/>
      <c r="AK823" s="60"/>
      <c r="AL823" s="60"/>
      <c r="AM823" s="60"/>
      <c r="AN823" s="60"/>
      <c r="AO823" s="60"/>
      <c r="AP823" s="60"/>
      <c r="AQ823" s="60"/>
      <c r="AR823" s="60"/>
      <c r="AS823" s="60"/>
      <c r="AT823" s="60"/>
      <c r="AU823" s="60"/>
      <c r="AV823" s="60"/>
      <c r="AW823" s="60"/>
      <c r="AX823" s="60"/>
      <c r="AY823" s="60"/>
      <c r="AZ823" s="60"/>
      <c r="BA823" s="60"/>
      <c r="BB823" s="60"/>
      <c r="BC823" s="60"/>
      <c r="BD823" s="60"/>
      <c r="BE823" s="60"/>
      <c r="BF823" s="60"/>
      <c r="BG823" s="60"/>
      <c r="BH823" s="60"/>
      <c r="BI823" s="60"/>
      <c r="BJ823" s="60"/>
      <c r="BK823" s="60"/>
      <c r="BL823" s="60"/>
      <c r="BM823" s="60"/>
      <c r="BN823" s="60"/>
      <c r="BO823" s="60"/>
      <c r="BP823" s="60"/>
      <c r="BQ823" s="60"/>
      <c r="BR823" s="60"/>
      <c r="BS823" s="60"/>
      <c r="BT823" s="60"/>
      <c r="BU823" s="60"/>
      <c r="BV823" s="60"/>
      <c r="BW823" s="60"/>
      <c r="BX823" s="60"/>
      <c r="BY823" s="60"/>
      <c r="BZ823" s="60"/>
      <c r="CA823" s="60"/>
      <c r="CB823" s="60"/>
      <c r="CC823" s="60"/>
      <c r="CD823" s="60"/>
      <c r="CE823" s="60"/>
      <c r="CF823" s="60"/>
      <c r="CG823" s="60"/>
      <c r="CH823" s="60"/>
      <c r="CI823" s="60"/>
      <c r="CJ823" s="60"/>
      <c r="CK823" s="60"/>
      <c r="CL823" s="60"/>
      <c r="CM823" s="60"/>
      <c r="CN823" s="60"/>
      <c r="CO823" s="60"/>
      <c r="CP823" s="60"/>
    </row>
    <row r="824" spans="1:94" s="56" customFormat="1" ht="15.75">
      <c r="A824" s="254"/>
      <c r="B824" s="81" t="s">
        <v>17</v>
      </c>
      <c r="C824" s="82"/>
      <c r="D824" s="82">
        <v>68.2</v>
      </c>
      <c r="E824" s="87">
        <v>68.2</v>
      </c>
      <c r="F824" s="82"/>
      <c r="G824" s="87"/>
      <c r="H824" s="82"/>
      <c r="I824" s="87"/>
      <c r="J824" s="224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  <c r="AA824" s="60"/>
      <c r="AB824" s="60"/>
      <c r="AC824" s="60"/>
      <c r="AD824" s="60"/>
      <c r="AE824" s="60"/>
      <c r="AF824" s="60"/>
      <c r="AG824" s="60"/>
      <c r="AH824" s="60"/>
      <c r="AI824" s="60"/>
      <c r="AJ824" s="60"/>
      <c r="AK824" s="60"/>
      <c r="AL824" s="60"/>
      <c r="AM824" s="60"/>
      <c r="AN824" s="60"/>
      <c r="AO824" s="60"/>
      <c r="AP824" s="60"/>
      <c r="AQ824" s="60"/>
      <c r="AR824" s="60"/>
      <c r="AS824" s="60"/>
      <c r="AT824" s="60"/>
      <c r="AU824" s="60"/>
      <c r="AV824" s="60"/>
      <c r="AW824" s="60"/>
      <c r="AX824" s="60"/>
      <c r="AY824" s="60"/>
      <c r="AZ824" s="60"/>
      <c r="BA824" s="60"/>
      <c r="BB824" s="60"/>
      <c r="BC824" s="60"/>
      <c r="BD824" s="60"/>
      <c r="BE824" s="60"/>
      <c r="BF824" s="60"/>
      <c r="BG824" s="60"/>
      <c r="BH824" s="60"/>
      <c r="BI824" s="60"/>
      <c r="BJ824" s="60"/>
      <c r="BK824" s="60"/>
      <c r="BL824" s="60"/>
      <c r="BM824" s="60"/>
      <c r="BN824" s="60"/>
      <c r="BO824" s="60"/>
      <c r="BP824" s="60"/>
      <c r="BQ824" s="60"/>
      <c r="BR824" s="60"/>
      <c r="BS824" s="60"/>
      <c r="BT824" s="60"/>
      <c r="BU824" s="60"/>
      <c r="BV824" s="60"/>
      <c r="BW824" s="60"/>
      <c r="BX824" s="60"/>
      <c r="BY824" s="60"/>
      <c r="BZ824" s="60"/>
      <c r="CA824" s="60"/>
      <c r="CB824" s="60"/>
      <c r="CC824" s="60"/>
      <c r="CD824" s="60"/>
      <c r="CE824" s="60"/>
      <c r="CF824" s="60"/>
      <c r="CG824" s="60"/>
      <c r="CH824" s="60"/>
      <c r="CI824" s="60"/>
      <c r="CJ824" s="60"/>
      <c r="CK824" s="60"/>
      <c r="CL824" s="60"/>
      <c r="CM824" s="60"/>
      <c r="CN824" s="60"/>
      <c r="CO824" s="60"/>
      <c r="CP824" s="60"/>
    </row>
    <row r="825" spans="1:94" s="56" customFormat="1" ht="15.75">
      <c r="A825" s="254"/>
      <c r="B825" s="81" t="s">
        <v>254</v>
      </c>
      <c r="C825" s="82"/>
      <c r="D825" s="82"/>
      <c r="E825" s="87">
        <v>90.5</v>
      </c>
      <c r="F825" s="82"/>
      <c r="G825" s="87"/>
      <c r="H825" s="82"/>
      <c r="I825" s="87"/>
      <c r="J825" s="224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  <c r="AA825" s="60"/>
      <c r="AB825" s="60"/>
      <c r="AC825" s="60"/>
      <c r="AD825" s="60"/>
      <c r="AE825" s="60"/>
      <c r="AF825" s="60"/>
      <c r="AG825" s="60"/>
      <c r="AH825" s="60"/>
      <c r="AI825" s="60"/>
      <c r="AJ825" s="60"/>
      <c r="AK825" s="60"/>
      <c r="AL825" s="60"/>
      <c r="AM825" s="60"/>
      <c r="AN825" s="60"/>
      <c r="AO825" s="60"/>
      <c r="AP825" s="60"/>
      <c r="AQ825" s="60"/>
      <c r="AR825" s="60"/>
      <c r="AS825" s="60"/>
      <c r="AT825" s="60"/>
      <c r="AU825" s="60"/>
      <c r="AV825" s="60"/>
      <c r="AW825" s="60"/>
      <c r="AX825" s="60"/>
      <c r="AY825" s="60"/>
      <c r="AZ825" s="60"/>
      <c r="BA825" s="60"/>
      <c r="BB825" s="60"/>
      <c r="BC825" s="60"/>
      <c r="BD825" s="60"/>
      <c r="BE825" s="60"/>
      <c r="BF825" s="60"/>
      <c r="BG825" s="60"/>
      <c r="BH825" s="60"/>
      <c r="BI825" s="60"/>
      <c r="BJ825" s="60"/>
      <c r="BK825" s="60"/>
      <c r="BL825" s="60"/>
      <c r="BM825" s="60"/>
      <c r="BN825" s="60"/>
      <c r="BO825" s="60"/>
      <c r="BP825" s="60"/>
      <c r="BQ825" s="60"/>
      <c r="BR825" s="60"/>
      <c r="BS825" s="60"/>
      <c r="BT825" s="60"/>
      <c r="BU825" s="60"/>
      <c r="BV825" s="60"/>
      <c r="BW825" s="60"/>
      <c r="BX825" s="60"/>
      <c r="BY825" s="60"/>
      <c r="BZ825" s="60"/>
      <c r="CA825" s="60"/>
      <c r="CB825" s="60"/>
      <c r="CC825" s="60"/>
      <c r="CD825" s="60"/>
      <c r="CE825" s="60"/>
      <c r="CF825" s="60"/>
      <c r="CG825" s="60"/>
      <c r="CH825" s="60"/>
      <c r="CI825" s="60"/>
      <c r="CJ825" s="60"/>
      <c r="CK825" s="60"/>
      <c r="CL825" s="60"/>
      <c r="CM825" s="60"/>
      <c r="CN825" s="60"/>
      <c r="CO825" s="60"/>
      <c r="CP825" s="60"/>
    </row>
    <row r="826" spans="1:94" s="56" customFormat="1" ht="15.75">
      <c r="A826" s="254"/>
      <c r="B826" s="81" t="s">
        <v>20</v>
      </c>
      <c r="C826" s="82"/>
      <c r="D826" s="82">
        <v>4</v>
      </c>
      <c r="E826" s="87">
        <v>4</v>
      </c>
      <c r="F826" s="82"/>
      <c r="G826" s="87"/>
      <c r="H826" s="82"/>
      <c r="I826" s="87"/>
      <c r="J826" s="224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  <c r="AA826" s="60"/>
      <c r="AB826" s="60"/>
      <c r="AC826" s="60"/>
      <c r="AD826" s="60"/>
      <c r="AE826" s="60"/>
      <c r="AF826" s="60"/>
      <c r="AG826" s="60"/>
      <c r="AH826" s="60"/>
      <c r="AI826" s="60"/>
      <c r="AJ826" s="60"/>
      <c r="AK826" s="60"/>
      <c r="AL826" s="60"/>
      <c r="AM826" s="60"/>
      <c r="AN826" s="60"/>
      <c r="AO826" s="60"/>
      <c r="AP826" s="60"/>
      <c r="AQ826" s="60"/>
      <c r="AR826" s="60"/>
      <c r="AS826" s="60"/>
      <c r="AT826" s="60"/>
      <c r="AU826" s="60"/>
      <c r="AV826" s="60"/>
      <c r="AW826" s="60"/>
      <c r="AX826" s="60"/>
      <c r="AY826" s="60"/>
      <c r="AZ826" s="60"/>
      <c r="BA826" s="60"/>
      <c r="BB826" s="60"/>
      <c r="BC826" s="60"/>
      <c r="BD826" s="60"/>
      <c r="BE826" s="60"/>
      <c r="BF826" s="60"/>
      <c r="BG826" s="60"/>
      <c r="BH826" s="60"/>
      <c r="BI826" s="60"/>
      <c r="BJ826" s="60"/>
      <c r="BK826" s="60"/>
      <c r="BL826" s="60"/>
      <c r="BM826" s="60"/>
      <c r="BN826" s="60"/>
      <c r="BO826" s="60"/>
      <c r="BP826" s="60"/>
      <c r="BQ826" s="60"/>
      <c r="BR826" s="60"/>
      <c r="BS826" s="60"/>
      <c r="BT826" s="60"/>
      <c r="BU826" s="60"/>
      <c r="BV826" s="60"/>
      <c r="BW826" s="60"/>
      <c r="BX826" s="60"/>
      <c r="BY826" s="60"/>
      <c r="BZ826" s="60"/>
      <c r="CA826" s="60"/>
      <c r="CB826" s="60"/>
      <c r="CC826" s="60"/>
      <c r="CD826" s="60"/>
      <c r="CE826" s="60"/>
      <c r="CF826" s="60"/>
      <c r="CG826" s="60"/>
      <c r="CH826" s="60"/>
      <c r="CI826" s="60"/>
      <c r="CJ826" s="60"/>
      <c r="CK826" s="60"/>
      <c r="CL826" s="60"/>
      <c r="CM826" s="60"/>
      <c r="CN826" s="60"/>
      <c r="CO826" s="60"/>
      <c r="CP826" s="60"/>
    </row>
    <row r="827" spans="1:94" s="56" customFormat="1" ht="15.75">
      <c r="A827" s="254"/>
      <c r="B827" s="81" t="s">
        <v>32</v>
      </c>
      <c r="C827" s="82"/>
      <c r="D827" s="82">
        <v>14.63</v>
      </c>
      <c r="E827" s="87">
        <v>11</v>
      </c>
      <c r="F827" s="82"/>
      <c r="G827" s="87"/>
      <c r="H827" s="82"/>
      <c r="I827" s="87"/>
      <c r="J827" s="224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  <c r="AA827" s="60"/>
      <c r="AB827" s="60"/>
      <c r="AC827" s="60"/>
      <c r="AD827" s="60"/>
      <c r="AE827" s="60"/>
      <c r="AF827" s="60"/>
      <c r="AG827" s="60"/>
      <c r="AH827" s="60"/>
      <c r="AI827" s="60"/>
      <c r="AJ827" s="60"/>
      <c r="AK827" s="60"/>
      <c r="AL827" s="60"/>
      <c r="AM827" s="60"/>
      <c r="AN827" s="60"/>
      <c r="AO827" s="60"/>
      <c r="AP827" s="60"/>
      <c r="AQ827" s="60"/>
      <c r="AR827" s="60"/>
      <c r="AS827" s="60"/>
      <c r="AT827" s="60"/>
      <c r="AU827" s="60"/>
      <c r="AV827" s="60"/>
      <c r="AW827" s="60"/>
      <c r="AX827" s="60"/>
      <c r="AY827" s="60"/>
      <c r="AZ827" s="60"/>
      <c r="BA827" s="60"/>
      <c r="BB827" s="60"/>
      <c r="BC827" s="60"/>
      <c r="BD827" s="60"/>
      <c r="BE827" s="60"/>
      <c r="BF827" s="60"/>
      <c r="BG827" s="60"/>
      <c r="BH827" s="60"/>
      <c r="BI827" s="60"/>
      <c r="BJ827" s="60"/>
      <c r="BK827" s="60"/>
      <c r="BL827" s="60"/>
      <c r="BM827" s="60"/>
      <c r="BN827" s="60"/>
      <c r="BO827" s="60"/>
      <c r="BP827" s="60"/>
      <c r="BQ827" s="60"/>
      <c r="BR827" s="60"/>
      <c r="BS827" s="60"/>
      <c r="BT827" s="60"/>
      <c r="BU827" s="60"/>
      <c r="BV827" s="60"/>
      <c r="BW827" s="60"/>
      <c r="BX827" s="60"/>
      <c r="BY827" s="60"/>
      <c r="BZ827" s="60"/>
      <c r="CA827" s="60"/>
      <c r="CB827" s="60"/>
      <c r="CC827" s="60"/>
      <c r="CD827" s="60"/>
      <c r="CE827" s="60"/>
      <c r="CF827" s="60"/>
      <c r="CG827" s="60"/>
      <c r="CH827" s="60"/>
      <c r="CI827" s="60"/>
      <c r="CJ827" s="60"/>
      <c r="CK827" s="60"/>
      <c r="CL827" s="60"/>
      <c r="CM827" s="60"/>
      <c r="CN827" s="60"/>
      <c r="CO827" s="60"/>
      <c r="CP827" s="60"/>
    </row>
    <row r="828" spans="1:94" s="56" customFormat="1" ht="30">
      <c r="A828" s="254"/>
      <c r="B828" s="81" t="s">
        <v>255</v>
      </c>
      <c r="C828" s="147"/>
      <c r="D828" s="82"/>
      <c r="E828" s="87">
        <v>6.2</v>
      </c>
      <c r="F828" s="82"/>
      <c r="G828" s="87"/>
      <c r="H828" s="82"/>
      <c r="I828" s="87"/>
      <c r="J828" s="224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  <c r="AA828" s="60"/>
      <c r="AB828" s="60"/>
      <c r="AC828" s="60"/>
      <c r="AD828" s="60"/>
      <c r="AE828" s="60"/>
      <c r="AF828" s="60"/>
      <c r="AG828" s="60"/>
      <c r="AH828" s="60"/>
      <c r="AI828" s="60"/>
      <c r="AJ828" s="60"/>
      <c r="AK828" s="60"/>
      <c r="AL828" s="60"/>
      <c r="AM828" s="60"/>
      <c r="AN828" s="60"/>
      <c r="AO828" s="60"/>
      <c r="AP828" s="60"/>
      <c r="AQ828" s="60"/>
      <c r="AR828" s="60"/>
      <c r="AS828" s="60"/>
      <c r="AT828" s="60"/>
      <c r="AU828" s="60"/>
      <c r="AV828" s="60"/>
      <c r="AW828" s="60"/>
      <c r="AX828" s="60"/>
      <c r="AY828" s="60"/>
      <c r="AZ828" s="60"/>
      <c r="BA828" s="60"/>
      <c r="BB828" s="60"/>
      <c r="BC828" s="60"/>
      <c r="BD828" s="60"/>
      <c r="BE828" s="60"/>
      <c r="BF828" s="60"/>
      <c r="BG828" s="60"/>
      <c r="BH828" s="60"/>
      <c r="BI828" s="60"/>
      <c r="BJ828" s="60"/>
      <c r="BK828" s="60"/>
      <c r="BL828" s="60"/>
      <c r="BM828" s="60"/>
      <c r="BN828" s="60"/>
      <c r="BO828" s="60"/>
      <c r="BP828" s="60"/>
      <c r="BQ828" s="60"/>
      <c r="BR828" s="60"/>
      <c r="BS828" s="60"/>
      <c r="BT828" s="60"/>
      <c r="BU828" s="60"/>
      <c r="BV828" s="60"/>
      <c r="BW828" s="60"/>
      <c r="BX828" s="60"/>
      <c r="BY828" s="60"/>
      <c r="BZ828" s="60"/>
      <c r="CA828" s="60"/>
      <c r="CB828" s="60"/>
      <c r="CC828" s="60"/>
      <c r="CD828" s="60"/>
      <c r="CE828" s="60"/>
      <c r="CF828" s="60"/>
      <c r="CG828" s="60"/>
      <c r="CH828" s="60"/>
      <c r="CI828" s="60"/>
      <c r="CJ828" s="60"/>
      <c r="CK828" s="60"/>
      <c r="CL828" s="60"/>
      <c r="CM828" s="60"/>
      <c r="CN828" s="60"/>
      <c r="CO828" s="60"/>
      <c r="CP828" s="60"/>
    </row>
    <row r="829" spans="1:94" s="56" customFormat="1" ht="15.75">
      <c r="A829" s="254"/>
      <c r="B829" s="81" t="s">
        <v>33</v>
      </c>
      <c r="C829" s="147"/>
      <c r="D829" s="82">
        <v>13.1</v>
      </c>
      <c r="E829" s="87">
        <v>11</v>
      </c>
      <c r="F829" s="82"/>
      <c r="G829" s="87"/>
      <c r="H829" s="82"/>
      <c r="I829" s="87"/>
      <c r="J829" s="224"/>
      <c r="K829" s="60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  <c r="AA829" s="60"/>
      <c r="AB829" s="60"/>
      <c r="AC829" s="60"/>
      <c r="AD829" s="60"/>
      <c r="AE829" s="60"/>
      <c r="AF829" s="60"/>
      <c r="AG829" s="60"/>
      <c r="AH829" s="60"/>
      <c r="AI829" s="60"/>
      <c r="AJ829" s="60"/>
      <c r="AK829" s="60"/>
      <c r="AL829" s="60"/>
      <c r="AM829" s="60"/>
      <c r="AN829" s="60"/>
      <c r="AO829" s="60"/>
      <c r="AP829" s="60"/>
      <c r="AQ829" s="60"/>
      <c r="AR829" s="60"/>
      <c r="AS829" s="60"/>
      <c r="AT829" s="60"/>
      <c r="AU829" s="60"/>
      <c r="AV829" s="60"/>
      <c r="AW829" s="60"/>
      <c r="AX829" s="60"/>
      <c r="AY829" s="60"/>
      <c r="AZ829" s="60"/>
      <c r="BA829" s="60"/>
      <c r="BB829" s="60"/>
      <c r="BC829" s="60"/>
      <c r="BD829" s="60"/>
      <c r="BE829" s="60"/>
      <c r="BF829" s="60"/>
      <c r="BG829" s="60"/>
      <c r="BH829" s="60"/>
      <c r="BI829" s="60"/>
      <c r="BJ829" s="60"/>
      <c r="BK829" s="60"/>
      <c r="BL829" s="60"/>
      <c r="BM829" s="60"/>
      <c r="BN829" s="60"/>
      <c r="BO829" s="60"/>
      <c r="BP829" s="60"/>
      <c r="BQ829" s="60"/>
      <c r="BR829" s="60"/>
      <c r="BS829" s="60"/>
      <c r="BT829" s="60"/>
      <c r="BU829" s="60"/>
      <c r="BV829" s="60"/>
      <c r="BW829" s="60"/>
      <c r="BX829" s="60"/>
      <c r="BY829" s="60"/>
      <c r="BZ829" s="60"/>
      <c r="CA829" s="60"/>
      <c r="CB829" s="60"/>
      <c r="CC829" s="60"/>
      <c r="CD829" s="60"/>
      <c r="CE829" s="60"/>
      <c r="CF829" s="60"/>
      <c r="CG829" s="60"/>
      <c r="CH829" s="60"/>
      <c r="CI829" s="60"/>
      <c r="CJ829" s="60"/>
      <c r="CK829" s="60"/>
      <c r="CL829" s="60"/>
      <c r="CM829" s="60"/>
      <c r="CN829" s="60"/>
      <c r="CO829" s="60"/>
      <c r="CP829" s="60"/>
    </row>
    <row r="830" spans="1:94" s="56" customFormat="1" ht="30">
      <c r="A830" s="254"/>
      <c r="B830" s="81" t="s">
        <v>256</v>
      </c>
      <c r="C830" s="147"/>
      <c r="D830" s="82"/>
      <c r="E830" s="87">
        <v>5.5</v>
      </c>
      <c r="F830" s="82"/>
      <c r="G830" s="87"/>
      <c r="H830" s="82"/>
      <c r="I830" s="87"/>
      <c r="J830" s="224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  <c r="AA830" s="60"/>
      <c r="AB830" s="60"/>
      <c r="AC830" s="60"/>
      <c r="AD830" s="60"/>
      <c r="AE830" s="60"/>
      <c r="AF830" s="60"/>
      <c r="AG830" s="60"/>
      <c r="AH830" s="60"/>
      <c r="AI830" s="60"/>
      <c r="AJ830" s="60"/>
      <c r="AK830" s="60"/>
      <c r="AL830" s="60"/>
      <c r="AM830" s="60"/>
      <c r="AN830" s="60"/>
      <c r="AO830" s="60"/>
      <c r="AP830" s="60"/>
      <c r="AQ830" s="60"/>
      <c r="AR830" s="60"/>
      <c r="AS830" s="60"/>
      <c r="AT830" s="60"/>
      <c r="AU830" s="60"/>
      <c r="AV830" s="60"/>
      <c r="AW830" s="60"/>
      <c r="AX830" s="60"/>
      <c r="AY830" s="60"/>
      <c r="AZ830" s="60"/>
      <c r="BA830" s="60"/>
      <c r="BB830" s="60"/>
      <c r="BC830" s="60"/>
      <c r="BD830" s="60"/>
      <c r="BE830" s="60"/>
      <c r="BF830" s="60"/>
      <c r="BG830" s="60"/>
      <c r="BH830" s="60"/>
      <c r="BI830" s="60"/>
      <c r="BJ830" s="60"/>
      <c r="BK830" s="60"/>
      <c r="BL830" s="60"/>
      <c r="BM830" s="60"/>
      <c r="BN830" s="60"/>
      <c r="BO830" s="60"/>
      <c r="BP830" s="60"/>
      <c r="BQ830" s="60"/>
      <c r="BR830" s="60"/>
      <c r="BS830" s="60"/>
      <c r="BT830" s="60"/>
      <c r="BU830" s="60"/>
      <c r="BV830" s="60"/>
      <c r="BW830" s="60"/>
      <c r="BX830" s="60"/>
      <c r="BY830" s="60"/>
      <c r="BZ830" s="60"/>
      <c r="CA830" s="60"/>
      <c r="CB830" s="60"/>
      <c r="CC830" s="60"/>
      <c r="CD830" s="60"/>
      <c r="CE830" s="60"/>
      <c r="CF830" s="60"/>
      <c r="CG830" s="60"/>
      <c r="CH830" s="60"/>
      <c r="CI830" s="60"/>
      <c r="CJ830" s="60"/>
      <c r="CK830" s="60"/>
      <c r="CL830" s="60"/>
      <c r="CM830" s="60"/>
      <c r="CN830" s="60"/>
      <c r="CO830" s="60"/>
      <c r="CP830" s="60"/>
    </row>
    <row r="831" spans="1:94" s="56" customFormat="1" ht="15.75">
      <c r="A831" s="254"/>
      <c r="B831" s="81" t="s">
        <v>19</v>
      </c>
      <c r="C831" s="147"/>
      <c r="D831" s="82">
        <v>0.2</v>
      </c>
      <c r="E831" s="87">
        <v>0.2</v>
      </c>
      <c r="F831" s="82"/>
      <c r="G831" s="87"/>
      <c r="H831" s="82"/>
      <c r="I831" s="87"/>
      <c r="J831" s="224"/>
      <c r="K831" s="60"/>
      <c r="L831" s="60"/>
      <c r="M831" s="60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  <c r="AA831" s="60"/>
      <c r="AB831" s="60"/>
      <c r="AC831" s="60"/>
      <c r="AD831" s="60"/>
      <c r="AE831" s="60"/>
      <c r="AF831" s="60"/>
      <c r="AG831" s="60"/>
      <c r="AH831" s="60"/>
      <c r="AI831" s="60"/>
      <c r="AJ831" s="60"/>
      <c r="AK831" s="60"/>
      <c r="AL831" s="60"/>
      <c r="AM831" s="60"/>
      <c r="AN831" s="60"/>
      <c r="AO831" s="60"/>
      <c r="AP831" s="60"/>
      <c r="AQ831" s="60"/>
      <c r="AR831" s="60"/>
      <c r="AS831" s="60"/>
      <c r="AT831" s="60"/>
      <c r="AU831" s="60"/>
      <c r="AV831" s="60"/>
      <c r="AW831" s="60"/>
      <c r="AX831" s="60"/>
      <c r="AY831" s="60"/>
      <c r="AZ831" s="60"/>
      <c r="BA831" s="60"/>
      <c r="BB831" s="60"/>
      <c r="BC831" s="60"/>
      <c r="BD831" s="60"/>
      <c r="BE831" s="60"/>
      <c r="BF831" s="60"/>
      <c r="BG831" s="60"/>
      <c r="BH831" s="60"/>
      <c r="BI831" s="60"/>
      <c r="BJ831" s="60"/>
      <c r="BK831" s="60"/>
      <c r="BL831" s="60"/>
      <c r="BM831" s="60"/>
      <c r="BN831" s="60"/>
      <c r="BO831" s="60"/>
      <c r="BP831" s="60"/>
      <c r="BQ831" s="60"/>
      <c r="BR831" s="60"/>
      <c r="BS831" s="60"/>
      <c r="BT831" s="60"/>
      <c r="BU831" s="60"/>
      <c r="BV831" s="60"/>
      <c r="BW831" s="60"/>
      <c r="BX831" s="60"/>
      <c r="BY831" s="60"/>
      <c r="BZ831" s="60"/>
      <c r="CA831" s="60"/>
      <c r="CB831" s="60"/>
      <c r="CC831" s="60"/>
      <c r="CD831" s="60"/>
      <c r="CE831" s="60"/>
      <c r="CF831" s="60"/>
      <c r="CG831" s="60"/>
      <c r="CH831" s="60"/>
      <c r="CI831" s="60"/>
      <c r="CJ831" s="60"/>
      <c r="CK831" s="60"/>
      <c r="CL831" s="60"/>
      <c r="CM831" s="60"/>
      <c r="CN831" s="60"/>
      <c r="CO831" s="60"/>
      <c r="CP831" s="60"/>
    </row>
    <row r="832" spans="1:94" s="27" customFormat="1">
      <c r="A832" s="107" t="s">
        <v>45</v>
      </c>
      <c r="B832" s="81"/>
      <c r="C832" s="82">
        <v>150</v>
      </c>
      <c r="D832" s="83"/>
      <c r="E832" s="84"/>
      <c r="F832" s="86">
        <v>0.15</v>
      </c>
      <c r="G832" s="111">
        <v>0.09</v>
      </c>
      <c r="H832" s="112">
        <v>21.5</v>
      </c>
      <c r="I832" s="88">
        <v>87</v>
      </c>
      <c r="J832" s="85" t="s">
        <v>398</v>
      </c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  <c r="AA832" s="72"/>
      <c r="AB832" s="72"/>
      <c r="AC832" s="72"/>
      <c r="AD832" s="72"/>
      <c r="AE832" s="72"/>
      <c r="AF832" s="72"/>
      <c r="AG832" s="72"/>
      <c r="AH832" s="72"/>
      <c r="AI832" s="72"/>
      <c r="AJ832" s="72"/>
      <c r="AK832" s="72"/>
      <c r="AL832" s="72"/>
      <c r="AM832" s="72"/>
      <c r="AN832" s="72"/>
      <c r="AO832" s="72"/>
      <c r="AP832" s="72"/>
      <c r="AQ832" s="72"/>
      <c r="AR832" s="72"/>
      <c r="AS832" s="72"/>
      <c r="AT832" s="72"/>
      <c r="AU832" s="72"/>
      <c r="AV832" s="72"/>
      <c r="AW832" s="72"/>
      <c r="AX832" s="72"/>
      <c r="AY832" s="72"/>
      <c r="AZ832" s="72"/>
      <c r="BA832" s="72"/>
      <c r="BB832" s="72"/>
      <c r="BC832" s="72"/>
      <c r="BD832" s="72"/>
      <c r="BE832" s="72"/>
      <c r="BF832" s="72"/>
      <c r="BG832" s="72"/>
      <c r="BH832" s="72"/>
      <c r="BI832" s="72"/>
      <c r="BJ832" s="72"/>
      <c r="BK832" s="72"/>
      <c r="BL832" s="72"/>
      <c r="BM832" s="72"/>
      <c r="BN832" s="72"/>
      <c r="BO832" s="72"/>
      <c r="BP832" s="72"/>
      <c r="BQ832" s="72"/>
      <c r="BR832" s="72"/>
      <c r="BS832" s="72"/>
      <c r="BT832" s="72"/>
      <c r="BU832" s="72"/>
      <c r="BV832" s="72"/>
      <c r="BW832" s="72"/>
      <c r="BX832" s="72"/>
      <c r="BY832" s="72"/>
      <c r="BZ832" s="72"/>
      <c r="CA832" s="72"/>
      <c r="CB832" s="72"/>
      <c r="CC832" s="72"/>
      <c r="CD832" s="72"/>
      <c r="CE832" s="72"/>
      <c r="CF832" s="72"/>
      <c r="CG832" s="72"/>
      <c r="CH832" s="72"/>
      <c r="CI832" s="72"/>
      <c r="CJ832" s="72"/>
      <c r="CK832" s="72"/>
      <c r="CL832" s="72"/>
      <c r="CM832" s="72"/>
      <c r="CN832" s="72"/>
      <c r="CO832" s="72"/>
      <c r="CP832" s="72"/>
    </row>
    <row r="833" spans="1:177" s="27" customFormat="1">
      <c r="A833" s="107"/>
      <c r="B833" s="81" t="s">
        <v>399</v>
      </c>
      <c r="C833" s="82"/>
      <c r="D833" s="83">
        <v>15.3</v>
      </c>
      <c r="E833" s="84">
        <v>15</v>
      </c>
      <c r="F833" s="86"/>
      <c r="G833" s="82"/>
      <c r="H833" s="87"/>
      <c r="I833" s="88"/>
      <c r="J833" s="85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  <c r="AA833" s="72"/>
      <c r="AB833" s="72"/>
      <c r="AC833" s="72"/>
      <c r="AD833" s="72"/>
      <c r="AE833" s="72"/>
      <c r="AF833" s="72"/>
      <c r="AG833" s="72"/>
      <c r="AH833" s="72"/>
      <c r="AI833" s="72"/>
      <c r="AJ833" s="72"/>
      <c r="AK833" s="72"/>
      <c r="AL833" s="72"/>
      <c r="AM833" s="72"/>
      <c r="AN833" s="72"/>
      <c r="AO833" s="72"/>
      <c r="AP833" s="72"/>
      <c r="AQ833" s="72"/>
      <c r="AR833" s="72"/>
      <c r="AS833" s="72"/>
      <c r="AT833" s="72"/>
      <c r="AU833" s="72"/>
      <c r="AV833" s="72"/>
      <c r="AW833" s="72"/>
      <c r="AX833" s="72"/>
      <c r="AY833" s="72"/>
      <c r="AZ833" s="72"/>
      <c r="BA833" s="72"/>
      <c r="BB833" s="72"/>
      <c r="BC833" s="72"/>
      <c r="BD833" s="72"/>
      <c r="BE833" s="72"/>
      <c r="BF833" s="72"/>
      <c r="BG833" s="72"/>
      <c r="BH833" s="72"/>
      <c r="BI833" s="72"/>
      <c r="BJ833" s="72"/>
      <c r="BK833" s="72"/>
      <c r="BL833" s="72"/>
      <c r="BM833" s="72"/>
      <c r="BN833" s="72"/>
      <c r="BO833" s="72"/>
      <c r="BP833" s="72"/>
      <c r="BQ833" s="72"/>
      <c r="BR833" s="72"/>
      <c r="BS833" s="72"/>
      <c r="BT833" s="72"/>
      <c r="BU833" s="72"/>
      <c r="BV833" s="72"/>
      <c r="BW833" s="72"/>
      <c r="BX833" s="72"/>
      <c r="BY833" s="72"/>
      <c r="BZ833" s="72"/>
      <c r="CA833" s="72"/>
      <c r="CB833" s="72"/>
      <c r="CC833" s="72"/>
      <c r="CD833" s="72"/>
      <c r="CE833" s="72"/>
      <c r="CF833" s="72"/>
      <c r="CG833" s="72"/>
      <c r="CH833" s="72"/>
      <c r="CI833" s="72"/>
      <c r="CJ833" s="72"/>
      <c r="CK833" s="72"/>
      <c r="CL833" s="72"/>
      <c r="CM833" s="72"/>
      <c r="CN833" s="72"/>
      <c r="CO833" s="72"/>
      <c r="CP833" s="72"/>
    </row>
    <row r="834" spans="1:177" s="27" customFormat="1">
      <c r="A834" s="107"/>
      <c r="B834" s="81" t="s">
        <v>52</v>
      </c>
      <c r="C834" s="82"/>
      <c r="D834" s="83">
        <v>150</v>
      </c>
      <c r="E834" s="84">
        <v>150</v>
      </c>
      <c r="F834" s="86"/>
      <c r="G834" s="82"/>
      <c r="H834" s="87"/>
      <c r="I834" s="88"/>
      <c r="J834" s="85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  <c r="AA834" s="72"/>
      <c r="AB834" s="72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</row>
    <row r="835" spans="1:177" s="27" customFormat="1">
      <c r="A835" s="107"/>
      <c r="B835" s="81" t="s">
        <v>18</v>
      </c>
      <c r="C835" s="82"/>
      <c r="D835" s="83">
        <v>4</v>
      </c>
      <c r="E835" s="84">
        <v>4</v>
      </c>
      <c r="F835" s="86"/>
      <c r="G835" s="82"/>
      <c r="H835" s="87"/>
      <c r="I835" s="88"/>
      <c r="J835" s="85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  <c r="AA835" s="72"/>
      <c r="AB835" s="72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</row>
    <row r="836" spans="1:177" s="26" customFormat="1" ht="15.75" thickBot="1">
      <c r="A836" s="254" t="s">
        <v>46</v>
      </c>
      <c r="B836" s="81"/>
      <c r="C836" s="82">
        <v>30</v>
      </c>
      <c r="D836" s="82">
        <v>30</v>
      </c>
      <c r="E836" s="87">
        <v>30</v>
      </c>
      <c r="F836" s="82">
        <v>1.5</v>
      </c>
      <c r="G836" s="87">
        <v>0.3</v>
      </c>
      <c r="H836" s="82">
        <v>14.3</v>
      </c>
      <c r="I836" s="87">
        <v>66</v>
      </c>
      <c r="J836" s="224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  <c r="AA836" s="71"/>
      <c r="AB836" s="71"/>
      <c r="AC836" s="71"/>
      <c r="AD836" s="71"/>
      <c r="AE836" s="71"/>
      <c r="AF836" s="71"/>
      <c r="AG836" s="71"/>
      <c r="AH836" s="71"/>
      <c r="AI836" s="71"/>
      <c r="AJ836" s="71"/>
      <c r="AK836" s="71"/>
      <c r="AL836" s="71"/>
      <c r="AM836" s="71"/>
      <c r="AN836" s="71"/>
      <c r="AO836" s="71"/>
      <c r="AP836" s="71"/>
      <c r="AQ836" s="71"/>
      <c r="AR836" s="71"/>
      <c r="AS836" s="71"/>
      <c r="AT836" s="71"/>
      <c r="AU836" s="71"/>
      <c r="AV836" s="71"/>
      <c r="AW836" s="71"/>
      <c r="AX836" s="71"/>
      <c r="AY836" s="71"/>
      <c r="AZ836" s="71"/>
      <c r="BA836" s="71"/>
      <c r="BB836" s="71"/>
      <c r="BC836" s="71"/>
      <c r="BD836" s="71"/>
      <c r="BE836" s="71"/>
      <c r="BF836" s="71"/>
      <c r="BG836" s="71"/>
      <c r="BH836" s="71"/>
      <c r="BI836" s="71"/>
      <c r="BJ836" s="71"/>
      <c r="BK836" s="71"/>
      <c r="BL836" s="71"/>
      <c r="BM836" s="71"/>
      <c r="BN836" s="71"/>
      <c r="BO836" s="71"/>
      <c r="BP836" s="71"/>
      <c r="BQ836" s="71"/>
      <c r="BR836" s="71"/>
      <c r="BS836" s="71"/>
      <c r="BT836" s="71"/>
      <c r="BU836" s="71"/>
      <c r="BV836" s="71"/>
      <c r="BW836" s="71"/>
      <c r="BX836" s="71"/>
      <c r="BY836" s="71"/>
      <c r="BZ836" s="71"/>
      <c r="CA836" s="71"/>
      <c r="CB836" s="71"/>
      <c r="CC836" s="71"/>
      <c r="CD836" s="71"/>
      <c r="CE836" s="71"/>
      <c r="CF836" s="71"/>
      <c r="CG836" s="71"/>
      <c r="CH836" s="71"/>
      <c r="CI836" s="71"/>
      <c r="CJ836" s="71"/>
      <c r="CK836" s="71"/>
      <c r="CL836" s="71"/>
      <c r="CM836" s="71"/>
      <c r="CN836" s="71"/>
      <c r="CO836" s="71"/>
      <c r="CP836" s="71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  <c r="FI836"/>
      <c r="FJ836"/>
      <c r="FK836"/>
      <c r="FL836"/>
      <c r="FM836"/>
      <c r="FN836"/>
      <c r="FO836"/>
      <c r="FP836"/>
      <c r="FQ836"/>
      <c r="FR836"/>
      <c r="FS836"/>
      <c r="FT836"/>
      <c r="FU836"/>
    </row>
    <row r="837" spans="1:177" s="26" customFormat="1" ht="15.75" thickBot="1">
      <c r="A837" s="255" t="s">
        <v>26</v>
      </c>
      <c r="B837" s="150"/>
      <c r="C837" s="151">
        <v>555</v>
      </c>
      <c r="D837" s="287"/>
      <c r="E837" s="151"/>
      <c r="F837" s="134">
        <f>SUM(F802:F836)</f>
        <v>15.27</v>
      </c>
      <c r="G837" s="134">
        <f>SUM(G802:G836)</f>
        <v>15.25</v>
      </c>
      <c r="H837" s="134">
        <f>SUM(H802:H836)</f>
        <v>72.268000000000001</v>
      </c>
      <c r="I837" s="134">
        <f>SUM(I802:I836)</f>
        <v>486</v>
      </c>
      <c r="J837" s="272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71"/>
      <c r="AA837" s="71"/>
      <c r="AB837" s="71"/>
      <c r="AC837" s="71"/>
      <c r="AD837" s="71"/>
      <c r="AE837" s="71"/>
      <c r="AF837" s="71"/>
      <c r="AG837" s="71"/>
      <c r="AH837" s="71"/>
      <c r="AI837" s="71"/>
      <c r="AJ837" s="71"/>
      <c r="AK837" s="71"/>
      <c r="AL837" s="71"/>
      <c r="AM837" s="71"/>
      <c r="AN837" s="71"/>
      <c r="AO837" s="71"/>
      <c r="AP837" s="71"/>
      <c r="AQ837" s="71"/>
      <c r="AR837" s="71"/>
      <c r="AS837" s="71"/>
      <c r="AT837" s="71"/>
      <c r="AU837" s="71"/>
      <c r="AV837" s="71"/>
      <c r="AW837" s="71"/>
      <c r="AX837" s="71"/>
      <c r="AY837" s="71"/>
      <c r="AZ837" s="71"/>
      <c r="BA837" s="71"/>
      <c r="BB837" s="71"/>
      <c r="BC837" s="71"/>
      <c r="BD837" s="71"/>
      <c r="BE837" s="71"/>
      <c r="BF837" s="71"/>
      <c r="BG837" s="71"/>
      <c r="BH837" s="71"/>
      <c r="BI837" s="71"/>
      <c r="BJ837" s="71"/>
      <c r="BK837" s="71"/>
      <c r="BL837" s="71"/>
      <c r="BM837" s="71"/>
      <c r="BN837" s="71"/>
      <c r="BO837" s="71"/>
      <c r="BP837" s="71"/>
      <c r="BQ837" s="71"/>
      <c r="BR837" s="71"/>
      <c r="BS837" s="71"/>
      <c r="BT837" s="71"/>
      <c r="BU837" s="71"/>
      <c r="BV837" s="71"/>
      <c r="BW837" s="71"/>
      <c r="BX837" s="71"/>
      <c r="BY837" s="71"/>
      <c r="BZ837" s="71"/>
      <c r="CA837" s="71"/>
      <c r="CB837" s="71"/>
      <c r="CC837" s="71"/>
      <c r="CD837" s="71"/>
      <c r="CE837" s="71"/>
      <c r="CF837" s="71"/>
      <c r="CG837" s="71"/>
      <c r="CH837" s="71"/>
      <c r="CI837" s="71"/>
      <c r="CJ837" s="71"/>
      <c r="CK837" s="71"/>
      <c r="CL837" s="71"/>
      <c r="CM837" s="71"/>
      <c r="CN837" s="71"/>
      <c r="CO837" s="71"/>
      <c r="CP837" s="71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</row>
    <row r="838" spans="1:177" s="26" customFormat="1">
      <c r="A838" s="253"/>
      <c r="B838" s="154" t="s">
        <v>47</v>
      </c>
      <c r="C838" s="259"/>
      <c r="D838" s="155"/>
      <c r="E838" s="288"/>
      <c r="F838" s="122"/>
      <c r="G838" s="123"/>
      <c r="H838" s="156"/>
      <c r="I838" s="122"/>
      <c r="J838" s="245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  <c r="AA838" s="71"/>
      <c r="AB838" s="71"/>
      <c r="AC838" s="71"/>
      <c r="AD838" s="71"/>
      <c r="AE838" s="71"/>
      <c r="AF838" s="71"/>
      <c r="AG838" s="71"/>
      <c r="AH838" s="71"/>
      <c r="AI838" s="71"/>
      <c r="AJ838" s="71"/>
      <c r="AK838" s="71"/>
      <c r="AL838" s="71"/>
      <c r="AM838" s="71"/>
      <c r="AN838" s="71"/>
      <c r="AO838" s="71"/>
      <c r="AP838" s="71"/>
      <c r="AQ838" s="71"/>
      <c r="AR838" s="71"/>
      <c r="AS838" s="71"/>
      <c r="AT838" s="71"/>
      <c r="AU838" s="71"/>
      <c r="AV838" s="71"/>
      <c r="AW838" s="71"/>
      <c r="AX838" s="71"/>
      <c r="AY838" s="71"/>
      <c r="AZ838" s="71"/>
      <c r="BA838" s="71"/>
      <c r="BB838" s="71"/>
      <c r="BC838" s="71"/>
      <c r="BD838" s="71"/>
      <c r="BE838" s="71"/>
      <c r="BF838" s="71"/>
      <c r="BG838" s="71"/>
      <c r="BH838" s="71"/>
      <c r="BI838" s="71"/>
      <c r="BJ838" s="71"/>
      <c r="BK838" s="71"/>
      <c r="BL838" s="71"/>
      <c r="BM838" s="71"/>
      <c r="BN838" s="71"/>
      <c r="BO838" s="71"/>
      <c r="BP838" s="71"/>
      <c r="BQ838" s="71"/>
      <c r="BR838" s="71"/>
      <c r="BS838" s="71"/>
      <c r="BT838" s="71"/>
      <c r="BU838" s="71"/>
      <c r="BV838" s="71"/>
      <c r="BW838" s="71"/>
      <c r="BX838" s="71"/>
      <c r="BY838" s="71"/>
      <c r="BZ838" s="71"/>
      <c r="CA838" s="71"/>
      <c r="CB838" s="71"/>
      <c r="CC838" s="71"/>
      <c r="CD838" s="71"/>
      <c r="CE838" s="71"/>
      <c r="CF838" s="71"/>
      <c r="CG838" s="71"/>
      <c r="CH838" s="71"/>
      <c r="CI838" s="71"/>
      <c r="CJ838" s="71"/>
      <c r="CK838" s="71"/>
      <c r="CL838" s="71"/>
      <c r="CM838" s="71"/>
      <c r="CN838" s="71"/>
      <c r="CO838" s="71"/>
      <c r="CP838" s="71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</row>
    <row r="839" spans="1:177" s="36" customFormat="1" ht="30">
      <c r="A839" s="254" t="s">
        <v>371</v>
      </c>
      <c r="B839" s="140"/>
      <c r="C839" s="141">
        <v>40</v>
      </c>
      <c r="D839" s="142"/>
      <c r="E839" s="84"/>
      <c r="F839" s="137">
        <v>3.2</v>
      </c>
      <c r="G839" s="137">
        <v>4.4000000000000004</v>
      </c>
      <c r="H839" s="84">
        <v>35</v>
      </c>
      <c r="I839" s="137">
        <v>192</v>
      </c>
      <c r="J839" s="132" t="s">
        <v>348</v>
      </c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  <c r="AA839" s="76"/>
      <c r="AB839" s="76"/>
      <c r="AC839" s="76"/>
      <c r="AD839" s="76"/>
      <c r="AE839" s="76"/>
      <c r="AF839" s="76"/>
      <c r="AG839" s="76"/>
      <c r="AH839" s="76"/>
      <c r="AI839" s="76"/>
      <c r="AJ839" s="76"/>
      <c r="AK839" s="76"/>
      <c r="AL839" s="76"/>
      <c r="AM839" s="76"/>
      <c r="AN839" s="76"/>
      <c r="AO839" s="76"/>
      <c r="AP839" s="76"/>
      <c r="AQ839" s="76"/>
      <c r="AR839" s="76"/>
      <c r="AS839" s="76"/>
      <c r="AT839" s="76"/>
      <c r="AU839" s="76"/>
      <c r="AV839" s="76"/>
      <c r="AW839" s="76"/>
      <c r="AX839" s="76"/>
      <c r="AY839" s="76"/>
      <c r="AZ839" s="76"/>
      <c r="BA839" s="76"/>
      <c r="BB839" s="76"/>
      <c r="BC839" s="76"/>
      <c r="BD839" s="76"/>
      <c r="BE839" s="76"/>
      <c r="BF839" s="76"/>
      <c r="BG839" s="76"/>
      <c r="BH839" s="76"/>
      <c r="BI839" s="76"/>
      <c r="BJ839" s="76"/>
      <c r="BK839" s="76"/>
      <c r="BL839" s="76"/>
      <c r="BM839" s="76"/>
      <c r="BN839" s="76"/>
      <c r="BO839" s="76"/>
      <c r="BP839" s="76"/>
      <c r="BQ839" s="76"/>
      <c r="BR839" s="76"/>
      <c r="BS839" s="76"/>
      <c r="BT839" s="76"/>
      <c r="BU839" s="76"/>
      <c r="BV839" s="76"/>
      <c r="BW839" s="76"/>
      <c r="BX839" s="76"/>
      <c r="BY839" s="76"/>
      <c r="BZ839" s="76"/>
      <c r="CA839" s="76"/>
      <c r="CB839" s="76"/>
      <c r="CC839" s="76"/>
      <c r="CD839" s="76"/>
      <c r="CE839" s="76"/>
      <c r="CF839" s="76"/>
      <c r="CG839" s="76"/>
      <c r="CH839" s="76"/>
      <c r="CI839" s="76"/>
      <c r="CJ839" s="76"/>
      <c r="CK839" s="76"/>
      <c r="CL839" s="76"/>
      <c r="CM839" s="76"/>
      <c r="CN839" s="76"/>
      <c r="CO839" s="76"/>
      <c r="CP839" s="76"/>
    </row>
    <row r="840" spans="1:177" s="36" customFormat="1">
      <c r="A840" s="254"/>
      <c r="B840" s="140" t="s">
        <v>43</v>
      </c>
      <c r="C840" s="141"/>
      <c r="D840" s="142">
        <v>17.600000000000001</v>
      </c>
      <c r="E840" s="84">
        <v>17.600000000000001</v>
      </c>
      <c r="F840" s="137"/>
      <c r="G840" s="137"/>
      <c r="H840" s="84"/>
      <c r="I840" s="137"/>
      <c r="J840" s="132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  <c r="AA840" s="76"/>
      <c r="AB840" s="76"/>
      <c r="AC840" s="76"/>
      <c r="AD840" s="76"/>
      <c r="AE840" s="76"/>
      <c r="AF840" s="76"/>
      <c r="AG840" s="76"/>
      <c r="AH840" s="76"/>
      <c r="AI840" s="76"/>
      <c r="AJ840" s="76"/>
      <c r="AK840" s="76"/>
      <c r="AL840" s="76"/>
      <c r="AM840" s="76"/>
      <c r="AN840" s="76"/>
      <c r="AO840" s="76"/>
      <c r="AP840" s="76"/>
      <c r="AQ840" s="76"/>
      <c r="AR840" s="76"/>
      <c r="AS840" s="76"/>
      <c r="AT840" s="76"/>
      <c r="AU840" s="76"/>
      <c r="AV840" s="76"/>
      <c r="AW840" s="76"/>
      <c r="AX840" s="76"/>
      <c r="AY840" s="76"/>
      <c r="AZ840" s="76"/>
      <c r="BA840" s="76"/>
      <c r="BB840" s="76"/>
      <c r="BC840" s="76"/>
      <c r="BD840" s="76"/>
      <c r="BE840" s="76"/>
      <c r="BF840" s="76"/>
      <c r="BG840" s="76"/>
      <c r="BH840" s="76"/>
      <c r="BI840" s="76"/>
      <c r="BJ840" s="76"/>
      <c r="BK840" s="76"/>
      <c r="BL840" s="76"/>
      <c r="BM840" s="76"/>
      <c r="BN840" s="76"/>
      <c r="BO840" s="76"/>
      <c r="BP840" s="76"/>
      <c r="BQ840" s="76"/>
      <c r="BR840" s="76"/>
      <c r="BS840" s="76"/>
      <c r="BT840" s="76"/>
      <c r="BU840" s="76"/>
      <c r="BV840" s="76"/>
      <c r="BW840" s="76"/>
      <c r="BX840" s="76"/>
      <c r="BY840" s="76"/>
      <c r="BZ840" s="76"/>
      <c r="CA840" s="76"/>
      <c r="CB840" s="76"/>
      <c r="CC840" s="76"/>
      <c r="CD840" s="76"/>
      <c r="CE840" s="76"/>
      <c r="CF840" s="76"/>
      <c r="CG840" s="76"/>
      <c r="CH840" s="76"/>
      <c r="CI840" s="76"/>
      <c r="CJ840" s="76"/>
      <c r="CK840" s="76"/>
      <c r="CL840" s="76"/>
      <c r="CM840" s="76"/>
      <c r="CN840" s="76"/>
      <c r="CO840" s="76"/>
      <c r="CP840" s="76"/>
    </row>
    <row r="841" spans="1:177" s="36" customFormat="1">
      <c r="A841" s="254"/>
      <c r="B841" s="140" t="s">
        <v>50</v>
      </c>
      <c r="C841" s="141"/>
      <c r="D841" s="142">
        <v>1.1000000000000001</v>
      </c>
      <c r="E841" s="84">
        <v>1.1000000000000001</v>
      </c>
      <c r="F841" s="137"/>
      <c r="G841" s="137"/>
      <c r="H841" s="84"/>
      <c r="I841" s="137"/>
      <c r="J841" s="132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  <c r="AA841" s="76"/>
      <c r="AB841" s="76"/>
      <c r="AC841" s="76"/>
      <c r="AD841" s="76"/>
      <c r="AE841" s="76"/>
      <c r="AF841" s="76"/>
      <c r="AG841" s="76"/>
      <c r="AH841" s="76"/>
      <c r="AI841" s="76"/>
      <c r="AJ841" s="76"/>
      <c r="AK841" s="76"/>
      <c r="AL841" s="76"/>
      <c r="AM841" s="76"/>
      <c r="AN841" s="76"/>
      <c r="AO841" s="76"/>
      <c r="AP841" s="76"/>
      <c r="AQ841" s="76"/>
      <c r="AR841" s="76"/>
      <c r="AS841" s="76"/>
      <c r="AT841" s="76"/>
      <c r="AU841" s="76"/>
      <c r="AV841" s="76"/>
      <c r="AW841" s="76"/>
      <c r="AX841" s="76"/>
      <c r="AY841" s="76"/>
      <c r="AZ841" s="76"/>
      <c r="BA841" s="76"/>
      <c r="BB841" s="76"/>
      <c r="BC841" s="76"/>
      <c r="BD841" s="76"/>
      <c r="BE841" s="76"/>
      <c r="BF841" s="76"/>
      <c r="BG841" s="76"/>
      <c r="BH841" s="76"/>
      <c r="BI841" s="76"/>
      <c r="BJ841" s="76"/>
      <c r="BK841" s="76"/>
      <c r="BL841" s="76"/>
      <c r="BM841" s="76"/>
      <c r="BN841" s="76"/>
      <c r="BO841" s="76"/>
      <c r="BP841" s="76"/>
      <c r="BQ841" s="76"/>
      <c r="BR841" s="76"/>
      <c r="BS841" s="76"/>
      <c r="BT841" s="76"/>
      <c r="BU841" s="76"/>
      <c r="BV841" s="76"/>
      <c r="BW841" s="76"/>
      <c r="BX841" s="76"/>
      <c r="BY841" s="76"/>
      <c r="BZ841" s="76"/>
      <c r="CA841" s="76"/>
      <c r="CB841" s="76"/>
      <c r="CC841" s="76"/>
      <c r="CD841" s="76"/>
      <c r="CE841" s="76"/>
      <c r="CF841" s="76"/>
      <c r="CG841" s="76"/>
      <c r="CH841" s="76"/>
      <c r="CI841" s="76"/>
      <c r="CJ841" s="76"/>
      <c r="CK841" s="76"/>
      <c r="CL841" s="76"/>
      <c r="CM841" s="76"/>
      <c r="CN841" s="76"/>
      <c r="CO841" s="76"/>
      <c r="CP841" s="76"/>
    </row>
    <row r="842" spans="1:177" s="36" customFormat="1">
      <c r="A842" s="254"/>
      <c r="B842" s="140" t="s">
        <v>39</v>
      </c>
      <c r="C842" s="141"/>
      <c r="D842" s="84">
        <v>0.08</v>
      </c>
      <c r="E842" s="84">
        <v>0.08</v>
      </c>
      <c r="F842" s="84"/>
      <c r="G842" s="84"/>
      <c r="H842" s="142"/>
      <c r="I842" s="84"/>
      <c r="J842" s="132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  <c r="AA842" s="76"/>
      <c r="AB842" s="76"/>
      <c r="AC842" s="76"/>
      <c r="AD842" s="76"/>
      <c r="AE842" s="76"/>
      <c r="AF842" s="76"/>
      <c r="AG842" s="76"/>
      <c r="AH842" s="76"/>
      <c r="AI842" s="76"/>
      <c r="AJ842" s="76"/>
      <c r="AK842" s="76"/>
      <c r="AL842" s="76"/>
      <c r="AM842" s="76"/>
      <c r="AN842" s="76"/>
      <c r="AO842" s="76"/>
      <c r="AP842" s="76"/>
      <c r="AQ842" s="76"/>
      <c r="AR842" s="76"/>
      <c r="AS842" s="76"/>
      <c r="AT842" s="76"/>
      <c r="AU842" s="76"/>
      <c r="AV842" s="76"/>
      <c r="AW842" s="76"/>
      <c r="AX842" s="76"/>
      <c r="AY842" s="76"/>
      <c r="AZ842" s="76"/>
      <c r="BA842" s="76"/>
      <c r="BB842" s="76"/>
      <c r="BC842" s="76"/>
      <c r="BD842" s="76"/>
      <c r="BE842" s="76"/>
      <c r="BF842" s="76"/>
      <c r="BG842" s="76"/>
      <c r="BH842" s="76"/>
      <c r="BI842" s="76"/>
      <c r="BJ842" s="76"/>
      <c r="BK842" s="76"/>
      <c r="BL842" s="76"/>
      <c r="BM842" s="76"/>
      <c r="BN842" s="76"/>
      <c r="BO842" s="76"/>
      <c r="BP842" s="76"/>
      <c r="BQ842" s="76"/>
      <c r="BR842" s="76"/>
      <c r="BS842" s="76"/>
      <c r="BT842" s="76"/>
      <c r="BU842" s="76"/>
      <c r="BV842" s="76"/>
      <c r="BW842" s="76"/>
      <c r="BX842" s="76"/>
      <c r="BY842" s="76"/>
      <c r="BZ842" s="76"/>
      <c r="CA842" s="76"/>
      <c r="CB842" s="76"/>
      <c r="CC842" s="76"/>
      <c r="CD842" s="76"/>
      <c r="CE842" s="76"/>
      <c r="CF842" s="76"/>
      <c r="CG842" s="76"/>
      <c r="CH842" s="76"/>
      <c r="CI842" s="76"/>
      <c r="CJ842" s="76"/>
      <c r="CK842" s="76"/>
      <c r="CL842" s="76"/>
      <c r="CM842" s="76"/>
      <c r="CN842" s="76"/>
      <c r="CO842" s="76"/>
      <c r="CP842" s="76"/>
    </row>
    <row r="843" spans="1:177" s="36" customFormat="1">
      <c r="A843" s="254"/>
      <c r="B843" s="140" t="s">
        <v>53</v>
      </c>
      <c r="C843" s="141"/>
      <c r="D843" s="142">
        <v>0.16</v>
      </c>
      <c r="E843" s="84">
        <v>0.16</v>
      </c>
      <c r="F843" s="142"/>
      <c r="G843" s="84"/>
      <c r="H843" s="142"/>
      <c r="I843" s="137"/>
      <c r="J843" s="132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  <c r="AA843" s="76"/>
      <c r="AB843" s="76"/>
      <c r="AC843" s="76"/>
      <c r="AD843" s="76"/>
      <c r="AE843" s="76"/>
      <c r="AF843" s="76"/>
      <c r="AG843" s="76"/>
      <c r="AH843" s="76"/>
      <c r="AI843" s="76"/>
      <c r="AJ843" s="76"/>
      <c r="AK843" s="76"/>
      <c r="AL843" s="76"/>
      <c r="AM843" s="76"/>
      <c r="AN843" s="76"/>
      <c r="AO843" s="76"/>
      <c r="AP843" s="76"/>
      <c r="AQ843" s="76"/>
      <c r="AR843" s="76"/>
      <c r="AS843" s="76"/>
      <c r="AT843" s="76"/>
      <c r="AU843" s="76"/>
      <c r="AV843" s="76"/>
      <c r="AW843" s="76"/>
      <c r="AX843" s="76"/>
      <c r="AY843" s="76"/>
      <c r="AZ843" s="76"/>
      <c r="BA843" s="76"/>
      <c r="BB843" s="76"/>
      <c r="BC843" s="76"/>
      <c r="BD843" s="76"/>
      <c r="BE843" s="76"/>
      <c r="BF843" s="76"/>
      <c r="BG843" s="76"/>
      <c r="BH843" s="76"/>
      <c r="BI843" s="76"/>
      <c r="BJ843" s="76"/>
      <c r="BK843" s="76"/>
      <c r="BL843" s="76"/>
      <c r="BM843" s="76"/>
      <c r="BN843" s="76"/>
      <c r="BO843" s="76"/>
      <c r="BP843" s="76"/>
      <c r="BQ843" s="76"/>
      <c r="BR843" s="76"/>
      <c r="BS843" s="76"/>
      <c r="BT843" s="76"/>
      <c r="BU843" s="76"/>
      <c r="BV843" s="76"/>
      <c r="BW843" s="76"/>
      <c r="BX843" s="76"/>
      <c r="BY843" s="76"/>
      <c r="BZ843" s="76"/>
      <c r="CA843" s="76"/>
      <c r="CB843" s="76"/>
      <c r="CC843" s="76"/>
      <c r="CD843" s="76"/>
      <c r="CE843" s="76"/>
      <c r="CF843" s="76"/>
      <c r="CG843" s="76"/>
      <c r="CH843" s="76"/>
      <c r="CI843" s="76"/>
      <c r="CJ843" s="76"/>
      <c r="CK843" s="76"/>
      <c r="CL843" s="76"/>
      <c r="CM843" s="76"/>
      <c r="CN843" s="76"/>
      <c r="CO843" s="76"/>
      <c r="CP843" s="76"/>
    </row>
    <row r="844" spans="1:177" s="36" customFormat="1">
      <c r="A844" s="254"/>
      <c r="B844" s="140" t="s">
        <v>34</v>
      </c>
      <c r="C844" s="141"/>
      <c r="D844" s="142">
        <v>1.1000000000000001</v>
      </c>
      <c r="E844" s="84">
        <v>1.1000000000000001</v>
      </c>
      <c r="F844" s="142"/>
      <c r="G844" s="84"/>
      <c r="H844" s="142"/>
      <c r="I844" s="137"/>
      <c r="J844" s="132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  <c r="AA844" s="76"/>
      <c r="AB844" s="76"/>
      <c r="AC844" s="76"/>
      <c r="AD844" s="76"/>
      <c r="AE844" s="76"/>
      <c r="AF844" s="76"/>
      <c r="AG844" s="76"/>
      <c r="AH844" s="76"/>
      <c r="AI844" s="76"/>
      <c r="AJ844" s="76"/>
      <c r="AK844" s="76"/>
      <c r="AL844" s="76"/>
      <c r="AM844" s="76"/>
      <c r="AN844" s="76"/>
      <c r="AO844" s="76"/>
      <c r="AP844" s="76"/>
      <c r="AQ844" s="76"/>
      <c r="AR844" s="76"/>
      <c r="AS844" s="76"/>
      <c r="AT844" s="76"/>
      <c r="AU844" s="76"/>
      <c r="AV844" s="76"/>
      <c r="AW844" s="76"/>
      <c r="AX844" s="76"/>
      <c r="AY844" s="76"/>
      <c r="AZ844" s="76"/>
      <c r="BA844" s="76"/>
      <c r="BB844" s="76"/>
      <c r="BC844" s="76"/>
      <c r="BD844" s="76"/>
      <c r="BE844" s="76"/>
      <c r="BF844" s="76"/>
      <c r="BG844" s="76"/>
      <c r="BH844" s="76"/>
      <c r="BI844" s="76"/>
      <c r="BJ844" s="76"/>
      <c r="BK844" s="76"/>
      <c r="BL844" s="76"/>
      <c r="BM844" s="76"/>
      <c r="BN844" s="76"/>
      <c r="BO844" s="76"/>
      <c r="BP844" s="76"/>
      <c r="BQ844" s="76"/>
      <c r="BR844" s="76"/>
      <c r="BS844" s="76"/>
      <c r="BT844" s="76"/>
      <c r="BU844" s="76"/>
      <c r="BV844" s="76"/>
      <c r="BW844" s="76"/>
      <c r="BX844" s="76"/>
      <c r="BY844" s="76"/>
      <c r="BZ844" s="76"/>
      <c r="CA844" s="76"/>
      <c r="CB844" s="76"/>
      <c r="CC844" s="76"/>
      <c r="CD844" s="76"/>
      <c r="CE844" s="76"/>
      <c r="CF844" s="76"/>
      <c r="CG844" s="76"/>
      <c r="CH844" s="76"/>
      <c r="CI844" s="76"/>
      <c r="CJ844" s="76"/>
      <c r="CK844" s="76"/>
      <c r="CL844" s="76"/>
      <c r="CM844" s="76"/>
      <c r="CN844" s="76"/>
      <c r="CO844" s="76"/>
      <c r="CP844" s="76"/>
    </row>
    <row r="845" spans="1:177" s="36" customFormat="1">
      <c r="A845" s="254"/>
      <c r="B845" s="140" t="s">
        <v>17</v>
      </c>
      <c r="C845" s="141"/>
      <c r="D845" s="142">
        <v>9</v>
      </c>
      <c r="E845" s="84">
        <v>9</v>
      </c>
      <c r="F845" s="142"/>
      <c r="G845" s="84"/>
      <c r="H845" s="142"/>
      <c r="I845" s="137"/>
      <c r="J845" s="132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  <c r="AA845" s="76"/>
      <c r="AB845" s="76"/>
      <c r="AC845" s="76"/>
      <c r="AD845" s="76"/>
      <c r="AE845" s="76"/>
      <c r="AF845" s="76"/>
      <c r="AG845" s="76"/>
      <c r="AH845" s="76"/>
      <c r="AI845" s="76"/>
      <c r="AJ845" s="76"/>
      <c r="AK845" s="76"/>
      <c r="AL845" s="76"/>
      <c r="AM845" s="76"/>
      <c r="AN845" s="76"/>
      <c r="AO845" s="76"/>
      <c r="AP845" s="76"/>
      <c r="AQ845" s="76"/>
      <c r="AR845" s="76"/>
      <c r="AS845" s="76"/>
      <c r="AT845" s="76"/>
      <c r="AU845" s="76"/>
      <c r="AV845" s="76"/>
      <c r="AW845" s="76"/>
      <c r="AX845" s="76"/>
      <c r="AY845" s="76"/>
      <c r="AZ845" s="76"/>
      <c r="BA845" s="76"/>
      <c r="BB845" s="76"/>
      <c r="BC845" s="76"/>
      <c r="BD845" s="76"/>
      <c r="BE845" s="76"/>
      <c r="BF845" s="76"/>
      <c r="BG845" s="76"/>
      <c r="BH845" s="76"/>
      <c r="BI845" s="76"/>
      <c r="BJ845" s="76"/>
      <c r="BK845" s="76"/>
      <c r="BL845" s="76"/>
      <c r="BM845" s="76"/>
      <c r="BN845" s="76"/>
      <c r="BO845" s="76"/>
      <c r="BP845" s="76"/>
      <c r="BQ845" s="76"/>
      <c r="BR845" s="76"/>
      <c r="BS845" s="76"/>
      <c r="BT845" s="76"/>
      <c r="BU845" s="76"/>
      <c r="BV845" s="76"/>
      <c r="BW845" s="76"/>
      <c r="BX845" s="76"/>
      <c r="BY845" s="76"/>
      <c r="BZ845" s="76"/>
      <c r="CA845" s="76"/>
      <c r="CB845" s="76"/>
      <c r="CC845" s="76"/>
      <c r="CD845" s="76"/>
      <c r="CE845" s="76"/>
      <c r="CF845" s="76"/>
      <c r="CG845" s="76"/>
      <c r="CH845" s="76"/>
      <c r="CI845" s="76"/>
      <c r="CJ845" s="76"/>
      <c r="CK845" s="76"/>
      <c r="CL845" s="76"/>
      <c r="CM845" s="76"/>
      <c r="CN845" s="76"/>
      <c r="CO845" s="76"/>
      <c r="CP845" s="76"/>
    </row>
    <row r="846" spans="1:177" s="36" customFormat="1">
      <c r="A846" s="254"/>
      <c r="B846" s="136" t="s">
        <v>349</v>
      </c>
      <c r="C846" s="141"/>
      <c r="D846" s="142"/>
      <c r="E846" s="84"/>
      <c r="F846" s="142"/>
      <c r="G846" s="84"/>
      <c r="H846" s="142"/>
      <c r="I846" s="137"/>
      <c r="J846" s="132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  <c r="AA846" s="76"/>
      <c r="AB846" s="76"/>
      <c r="AC846" s="76"/>
      <c r="AD846" s="76"/>
      <c r="AE846" s="76"/>
      <c r="AF846" s="76"/>
      <c r="AG846" s="76"/>
      <c r="AH846" s="76"/>
      <c r="AI846" s="76"/>
      <c r="AJ846" s="76"/>
      <c r="AK846" s="76"/>
      <c r="AL846" s="76"/>
      <c r="AM846" s="76"/>
      <c r="AN846" s="76"/>
      <c r="AO846" s="76"/>
      <c r="AP846" s="76"/>
      <c r="AQ846" s="76"/>
      <c r="AR846" s="76"/>
      <c r="AS846" s="76"/>
      <c r="AT846" s="76"/>
      <c r="AU846" s="76"/>
      <c r="AV846" s="76"/>
      <c r="AW846" s="76"/>
      <c r="AX846" s="76"/>
      <c r="AY846" s="76"/>
      <c r="AZ846" s="76"/>
      <c r="BA846" s="76"/>
      <c r="BB846" s="76"/>
      <c r="BC846" s="76"/>
      <c r="BD846" s="76"/>
      <c r="BE846" s="76"/>
      <c r="BF846" s="76"/>
      <c r="BG846" s="76"/>
      <c r="BH846" s="76"/>
      <c r="BI846" s="76"/>
      <c r="BJ846" s="76"/>
      <c r="BK846" s="76"/>
      <c r="BL846" s="76"/>
      <c r="BM846" s="76"/>
      <c r="BN846" s="76"/>
      <c r="BO846" s="76"/>
      <c r="BP846" s="76"/>
      <c r="BQ846" s="76"/>
      <c r="BR846" s="76"/>
      <c r="BS846" s="76"/>
      <c r="BT846" s="76"/>
      <c r="BU846" s="76"/>
      <c r="BV846" s="76"/>
      <c r="BW846" s="76"/>
      <c r="BX846" s="76"/>
      <c r="BY846" s="76"/>
      <c r="BZ846" s="76"/>
      <c r="CA846" s="76"/>
      <c r="CB846" s="76"/>
      <c r="CC846" s="76"/>
      <c r="CD846" s="76"/>
      <c r="CE846" s="76"/>
      <c r="CF846" s="76"/>
      <c r="CG846" s="76"/>
      <c r="CH846" s="76"/>
      <c r="CI846" s="76"/>
      <c r="CJ846" s="76"/>
      <c r="CK846" s="76"/>
      <c r="CL846" s="76"/>
      <c r="CM846" s="76"/>
      <c r="CN846" s="76"/>
      <c r="CO846" s="76"/>
      <c r="CP846" s="76"/>
    </row>
    <row r="847" spans="1:177" s="36" customFormat="1">
      <c r="A847" s="254"/>
      <c r="B847" s="140" t="s">
        <v>66</v>
      </c>
      <c r="C847" s="141"/>
      <c r="D847" s="142">
        <v>14.4</v>
      </c>
      <c r="E847" s="84">
        <v>14.16</v>
      </c>
      <c r="F847" s="142"/>
      <c r="G847" s="84"/>
      <c r="H847" s="142"/>
      <c r="I847" s="137"/>
      <c r="J847" s="132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  <c r="AA847" s="76"/>
      <c r="AB847" s="76"/>
      <c r="AC847" s="76"/>
      <c r="AD847" s="76"/>
      <c r="AE847" s="76"/>
      <c r="AF847" s="76"/>
      <c r="AG847" s="76"/>
      <c r="AH847" s="76"/>
      <c r="AI847" s="76"/>
      <c r="AJ847" s="76"/>
      <c r="AK847" s="76"/>
      <c r="AL847" s="76"/>
      <c r="AM847" s="76"/>
      <c r="AN847" s="76"/>
      <c r="AO847" s="76"/>
      <c r="AP847" s="76"/>
      <c r="AQ847" s="76"/>
      <c r="AR847" s="76"/>
      <c r="AS847" s="76"/>
      <c r="AT847" s="76"/>
      <c r="AU847" s="76"/>
      <c r="AV847" s="76"/>
      <c r="AW847" s="76"/>
      <c r="AX847" s="76"/>
      <c r="AY847" s="76"/>
      <c r="AZ847" s="76"/>
      <c r="BA847" s="76"/>
      <c r="BB847" s="76"/>
      <c r="BC847" s="76"/>
      <c r="BD847" s="76"/>
      <c r="BE847" s="76"/>
      <c r="BF847" s="76"/>
      <c r="BG847" s="76"/>
      <c r="BH847" s="76"/>
      <c r="BI847" s="76"/>
      <c r="BJ847" s="76"/>
      <c r="BK847" s="76"/>
      <c r="BL847" s="76"/>
      <c r="BM847" s="76"/>
      <c r="BN847" s="76"/>
      <c r="BO847" s="76"/>
      <c r="BP847" s="76"/>
      <c r="BQ847" s="76"/>
      <c r="BR847" s="76"/>
      <c r="BS847" s="76"/>
      <c r="BT847" s="76"/>
      <c r="BU847" s="76"/>
      <c r="BV847" s="76"/>
      <c r="BW847" s="76"/>
      <c r="BX847" s="76"/>
      <c r="BY847" s="76"/>
      <c r="BZ847" s="76"/>
      <c r="CA847" s="76"/>
      <c r="CB847" s="76"/>
      <c r="CC847" s="76"/>
      <c r="CD847" s="76"/>
      <c r="CE847" s="76"/>
      <c r="CF847" s="76"/>
      <c r="CG847" s="76"/>
      <c r="CH847" s="76"/>
      <c r="CI847" s="76"/>
      <c r="CJ847" s="76"/>
      <c r="CK847" s="76"/>
      <c r="CL847" s="76"/>
      <c r="CM847" s="76"/>
      <c r="CN847" s="76"/>
      <c r="CO847" s="76"/>
      <c r="CP847" s="76"/>
    </row>
    <row r="848" spans="1:177" s="36" customFormat="1" ht="26.25" customHeight="1">
      <c r="A848" s="254"/>
      <c r="B848" s="140" t="s">
        <v>36</v>
      </c>
      <c r="C848" s="141"/>
      <c r="D848" s="142">
        <v>8.3000000000000007</v>
      </c>
      <c r="E848" s="84">
        <v>8.23</v>
      </c>
      <c r="F848" s="142"/>
      <c r="G848" s="84"/>
      <c r="H848" s="142"/>
      <c r="I848" s="137"/>
      <c r="J848" s="132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  <c r="AA848" s="76"/>
      <c r="AB848" s="76"/>
      <c r="AC848" s="76"/>
      <c r="AD848" s="76"/>
      <c r="AE848" s="76"/>
      <c r="AF848" s="76"/>
      <c r="AG848" s="76"/>
      <c r="AH848" s="76"/>
      <c r="AI848" s="76"/>
      <c r="AJ848" s="76"/>
      <c r="AK848" s="76"/>
      <c r="AL848" s="76"/>
      <c r="AM848" s="76"/>
      <c r="AN848" s="76"/>
      <c r="AO848" s="76"/>
      <c r="AP848" s="76"/>
      <c r="AQ848" s="76"/>
      <c r="AR848" s="76"/>
      <c r="AS848" s="76"/>
      <c r="AT848" s="76"/>
      <c r="AU848" s="76"/>
      <c r="AV848" s="76"/>
      <c r="AW848" s="76"/>
      <c r="AX848" s="76"/>
      <c r="AY848" s="76"/>
      <c r="AZ848" s="76"/>
      <c r="BA848" s="76"/>
      <c r="BB848" s="76"/>
      <c r="BC848" s="76"/>
      <c r="BD848" s="76"/>
      <c r="BE848" s="76"/>
      <c r="BF848" s="76"/>
      <c r="BG848" s="76"/>
      <c r="BH848" s="76"/>
      <c r="BI848" s="76"/>
      <c r="BJ848" s="76"/>
      <c r="BK848" s="76"/>
      <c r="BL848" s="76"/>
      <c r="BM848" s="76"/>
      <c r="BN848" s="76"/>
      <c r="BO848" s="76"/>
      <c r="BP848" s="76"/>
      <c r="BQ848" s="76"/>
      <c r="BR848" s="76"/>
      <c r="BS848" s="76"/>
      <c r="BT848" s="76"/>
      <c r="BU848" s="76"/>
      <c r="BV848" s="76"/>
      <c r="BW848" s="76"/>
      <c r="BX848" s="76"/>
      <c r="BY848" s="76"/>
      <c r="BZ848" s="76"/>
      <c r="CA848" s="76"/>
      <c r="CB848" s="76"/>
      <c r="CC848" s="76"/>
      <c r="CD848" s="76"/>
      <c r="CE848" s="76"/>
      <c r="CF848" s="76"/>
      <c r="CG848" s="76"/>
      <c r="CH848" s="76"/>
      <c r="CI848" s="76"/>
      <c r="CJ848" s="76"/>
      <c r="CK848" s="76"/>
      <c r="CL848" s="76"/>
      <c r="CM848" s="76"/>
      <c r="CN848" s="76"/>
      <c r="CO848" s="76"/>
      <c r="CP848" s="76"/>
    </row>
    <row r="849" spans="1:177" s="36" customFormat="1">
      <c r="A849" s="254"/>
      <c r="B849" s="140" t="s">
        <v>20</v>
      </c>
      <c r="C849" s="141"/>
      <c r="D849" s="142">
        <v>0.9</v>
      </c>
      <c r="E849" s="84">
        <v>0.9</v>
      </c>
      <c r="F849" s="142"/>
      <c r="G849" s="84"/>
      <c r="H849" s="142"/>
      <c r="I849" s="137"/>
      <c r="J849" s="132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  <c r="AA849" s="76"/>
      <c r="AB849" s="76"/>
      <c r="AC849" s="76"/>
      <c r="AD849" s="76"/>
      <c r="AE849" s="76"/>
      <c r="AF849" s="76"/>
      <c r="AG849" s="76"/>
      <c r="AH849" s="76"/>
      <c r="AI849" s="76"/>
      <c r="AJ849" s="76"/>
      <c r="AK849" s="76"/>
      <c r="AL849" s="76"/>
      <c r="AM849" s="76"/>
      <c r="AN849" s="76"/>
      <c r="AO849" s="76"/>
      <c r="AP849" s="76"/>
      <c r="AQ849" s="76"/>
      <c r="AR849" s="76"/>
      <c r="AS849" s="76"/>
      <c r="AT849" s="76"/>
      <c r="AU849" s="76"/>
      <c r="AV849" s="76"/>
      <c r="AW849" s="76"/>
      <c r="AX849" s="76"/>
      <c r="AY849" s="76"/>
      <c r="AZ849" s="76"/>
      <c r="BA849" s="76"/>
      <c r="BB849" s="76"/>
      <c r="BC849" s="76"/>
      <c r="BD849" s="76"/>
      <c r="BE849" s="76"/>
      <c r="BF849" s="76"/>
      <c r="BG849" s="76"/>
      <c r="BH849" s="76"/>
      <c r="BI849" s="76"/>
      <c r="BJ849" s="76"/>
      <c r="BK849" s="76"/>
      <c r="BL849" s="76"/>
      <c r="BM849" s="76"/>
      <c r="BN849" s="76"/>
      <c r="BO849" s="76"/>
      <c r="BP849" s="76"/>
      <c r="BQ849" s="76"/>
      <c r="BR849" s="76"/>
      <c r="BS849" s="76"/>
      <c r="BT849" s="76"/>
      <c r="BU849" s="76"/>
      <c r="BV849" s="76"/>
      <c r="BW849" s="76"/>
      <c r="BX849" s="76"/>
      <c r="BY849" s="76"/>
      <c r="BZ849" s="76"/>
      <c r="CA849" s="76"/>
      <c r="CB849" s="76"/>
      <c r="CC849" s="76"/>
      <c r="CD849" s="76"/>
      <c r="CE849" s="76"/>
      <c r="CF849" s="76"/>
      <c r="CG849" s="76"/>
      <c r="CH849" s="76"/>
      <c r="CI849" s="76"/>
      <c r="CJ849" s="76"/>
      <c r="CK849" s="76"/>
      <c r="CL849" s="76"/>
      <c r="CM849" s="76"/>
      <c r="CN849" s="76"/>
      <c r="CO849" s="76"/>
      <c r="CP849" s="76"/>
    </row>
    <row r="850" spans="1:177" s="36" customFormat="1">
      <c r="A850" s="254"/>
      <c r="B850" s="140" t="s">
        <v>51</v>
      </c>
      <c r="C850" s="141"/>
      <c r="D850" s="142">
        <v>1.1200000000000001</v>
      </c>
      <c r="E850" s="84">
        <v>1.1200000000000001</v>
      </c>
      <c r="F850" s="142" t="s">
        <v>415</v>
      </c>
      <c r="G850" s="84"/>
      <c r="H850" s="142"/>
      <c r="I850" s="137"/>
      <c r="J850" s="132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  <c r="AA850" s="76"/>
      <c r="AB850" s="76"/>
      <c r="AC850" s="76"/>
      <c r="AD850" s="76"/>
      <c r="AE850" s="76"/>
      <c r="AF850" s="76"/>
      <c r="AG850" s="76"/>
      <c r="AH850" s="76"/>
      <c r="AI850" s="76"/>
      <c r="AJ850" s="76"/>
      <c r="AK850" s="76"/>
      <c r="AL850" s="76"/>
      <c r="AM850" s="76"/>
      <c r="AN850" s="76"/>
      <c r="AO850" s="76"/>
      <c r="AP850" s="76"/>
      <c r="AQ850" s="76"/>
      <c r="AR850" s="76"/>
      <c r="AS850" s="76"/>
      <c r="AT850" s="76"/>
      <c r="AU850" s="76"/>
      <c r="AV850" s="76"/>
      <c r="AW850" s="76"/>
      <c r="AX850" s="76"/>
      <c r="AY850" s="76"/>
      <c r="AZ850" s="76"/>
      <c r="BA850" s="76"/>
      <c r="BB850" s="76"/>
      <c r="BC850" s="76"/>
      <c r="BD850" s="76"/>
      <c r="BE850" s="76"/>
      <c r="BF850" s="76"/>
      <c r="BG850" s="76"/>
      <c r="BH850" s="76"/>
      <c r="BI850" s="76"/>
      <c r="BJ850" s="76"/>
      <c r="BK850" s="76"/>
      <c r="BL850" s="76"/>
      <c r="BM850" s="76"/>
      <c r="BN850" s="76"/>
      <c r="BO850" s="76"/>
      <c r="BP850" s="76"/>
      <c r="BQ850" s="76"/>
      <c r="BR850" s="76"/>
      <c r="BS850" s="76"/>
      <c r="BT850" s="76"/>
      <c r="BU850" s="76"/>
      <c r="BV850" s="76"/>
      <c r="BW850" s="76"/>
      <c r="BX850" s="76"/>
      <c r="BY850" s="76"/>
      <c r="BZ850" s="76"/>
      <c r="CA850" s="76"/>
      <c r="CB850" s="76"/>
      <c r="CC850" s="76"/>
      <c r="CD850" s="76"/>
      <c r="CE850" s="76"/>
      <c r="CF850" s="76"/>
      <c r="CG850" s="76"/>
      <c r="CH850" s="76"/>
      <c r="CI850" s="76"/>
      <c r="CJ850" s="76"/>
      <c r="CK850" s="76"/>
      <c r="CL850" s="76"/>
      <c r="CM850" s="76"/>
      <c r="CN850" s="76"/>
      <c r="CO850" s="76"/>
      <c r="CP850" s="76"/>
    </row>
    <row r="851" spans="1:177" s="36" customFormat="1">
      <c r="A851" s="254"/>
      <c r="B851" s="140" t="s">
        <v>43</v>
      </c>
      <c r="C851" s="141"/>
      <c r="D851" s="142">
        <v>0.48</v>
      </c>
      <c r="E851" s="84">
        <v>0.48</v>
      </c>
      <c r="F851" s="142"/>
      <c r="G851" s="84"/>
      <c r="H851" s="142"/>
      <c r="I851" s="137"/>
      <c r="J851" s="132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  <c r="AA851" s="76"/>
      <c r="AB851" s="76"/>
      <c r="AC851" s="76"/>
      <c r="AD851" s="76"/>
      <c r="AE851" s="76"/>
      <c r="AF851" s="76"/>
      <c r="AG851" s="76"/>
      <c r="AH851" s="76"/>
      <c r="AI851" s="76"/>
      <c r="AJ851" s="76"/>
      <c r="AK851" s="76"/>
      <c r="AL851" s="76"/>
      <c r="AM851" s="76"/>
      <c r="AN851" s="76"/>
      <c r="AO851" s="76"/>
      <c r="AP851" s="76"/>
      <c r="AQ851" s="76"/>
      <c r="AR851" s="76"/>
      <c r="AS851" s="76"/>
      <c r="AT851" s="76"/>
      <c r="AU851" s="76"/>
      <c r="AV851" s="76"/>
      <c r="AW851" s="76"/>
      <c r="AX851" s="76"/>
      <c r="AY851" s="76"/>
      <c r="AZ851" s="76"/>
      <c r="BA851" s="76"/>
      <c r="BB851" s="76"/>
      <c r="BC851" s="76"/>
      <c r="BD851" s="76"/>
      <c r="BE851" s="76"/>
      <c r="BF851" s="76"/>
      <c r="BG851" s="76"/>
      <c r="BH851" s="76"/>
      <c r="BI851" s="76"/>
      <c r="BJ851" s="76"/>
      <c r="BK851" s="76"/>
      <c r="BL851" s="76"/>
      <c r="BM851" s="76"/>
      <c r="BN851" s="76"/>
      <c r="BO851" s="76"/>
      <c r="BP851" s="76"/>
      <c r="BQ851" s="76"/>
      <c r="BR851" s="76"/>
      <c r="BS851" s="76"/>
      <c r="BT851" s="76"/>
      <c r="BU851" s="76"/>
      <c r="BV851" s="76"/>
      <c r="BW851" s="76"/>
      <c r="BX851" s="76"/>
      <c r="BY851" s="76"/>
      <c r="BZ851" s="76"/>
      <c r="CA851" s="76"/>
      <c r="CB851" s="76"/>
      <c r="CC851" s="76"/>
      <c r="CD851" s="76"/>
      <c r="CE851" s="76"/>
      <c r="CF851" s="76"/>
      <c r="CG851" s="76"/>
      <c r="CH851" s="76"/>
      <c r="CI851" s="76"/>
      <c r="CJ851" s="76"/>
      <c r="CK851" s="76"/>
      <c r="CL851" s="76"/>
      <c r="CM851" s="76"/>
      <c r="CN851" s="76"/>
      <c r="CO851" s="76"/>
      <c r="CP851" s="76"/>
    </row>
    <row r="852" spans="1:177" s="38" customFormat="1">
      <c r="A852" s="254" t="s">
        <v>261</v>
      </c>
      <c r="B852" s="81"/>
      <c r="C852" s="82">
        <v>100</v>
      </c>
      <c r="D852" s="83"/>
      <c r="E852" s="84"/>
      <c r="F852" s="83">
        <v>2.2999999999999998</v>
      </c>
      <c r="G852" s="84">
        <v>2.5</v>
      </c>
      <c r="H852" s="83">
        <v>3.6</v>
      </c>
      <c r="I852" s="84">
        <v>46</v>
      </c>
      <c r="J852" s="224" t="s">
        <v>262</v>
      </c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  <c r="AA852" s="72"/>
      <c r="AB852" s="72"/>
      <c r="AC852" s="72"/>
      <c r="AD852" s="72"/>
      <c r="AE852" s="72"/>
      <c r="AF852" s="72"/>
      <c r="AG852" s="72"/>
      <c r="AH852" s="72"/>
      <c r="AI852" s="72"/>
      <c r="AJ852" s="72"/>
      <c r="AK852" s="72"/>
      <c r="AL852" s="72"/>
      <c r="AM852" s="72"/>
      <c r="AN852" s="72"/>
      <c r="AO852" s="72"/>
      <c r="AP852" s="72"/>
      <c r="AQ852" s="72"/>
      <c r="AR852" s="72"/>
      <c r="AS852" s="72"/>
      <c r="AT852" s="72"/>
      <c r="AU852" s="72"/>
      <c r="AV852" s="72"/>
      <c r="AW852" s="72"/>
      <c r="AX852" s="72"/>
      <c r="AY852" s="72"/>
      <c r="AZ852" s="72"/>
      <c r="BA852" s="72"/>
      <c r="BB852" s="72"/>
      <c r="BC852" s="72"/>
      <c r="BD852" s="72"/>
      <c r="BE852" s="72"/>
      <c r="BF852" s="72"/>
      <c r="BG852" s="72"/>
      <c r="BH852" s="72"/>
      <c r="BI852" s="72"/>
      <c r="BJ852" s="72"/>
      <c r="BK852" s="72"/>
      <c r="BL852" s="72"/>
      <c r="BM852" s="72"/>
      <c r="BN852" s="72"/>
      <c r="BO852" s="72"/>
      <c r="BP852" s="72"/>
      <c r="BQ852" s="72"/>
      <c r="BR852" s="72"/>
      <c r="BS852" s="72"/>
      <c r="BT852" s="72"/>
      <c r="BU852" s="72"/>
      <c r="BV852" s="72"/>
      <c r="BW852" s="72"/>
      <c r="BX852" s="72"/>
      <c r="BY852" s="72"/>
      <c r="BZ852" s="72"/>
      <c r="CA852" s="72"/>
      <c r="CB852" s="72"/>
      <c r="CC852" s="72"/>
      <c r="CD852" s="72"/>
      <c r="CE852" s="72"/>
      <c r="CF852" s="72"/>
      <c r="CG852" s="72"/>
      <c r="CH852" s="72"/>
      <c r="CI852" s="72"/>
      <c r="CJ852" s="72"/>
      <c r="CK852" s="72"/>
      <c r="CL852" s="72"/>
      <c r="CM852" s="72"/>
      <c r="CN852" s="72"/>
      <c r="CO852" s="72"/>
      <c r="CP852" s="72"/>
      <c r="CQ852" s="27"/>
      <c r="CR852" s="27"/>
      <c r="CS852" s="27"/>
      <c r="CT852" s="27"/>
      <c r="CU852" s="27"/>
      <c r="CV852" s="27"/>
      <c r="CW852" s="27"/>
      <c r="CX852" s="27"/>
      <c r="CY852" s="27"/>
      <c r="CZ852" s="27"/>
      <c r="DA852" s="27"/>
      <c r="DB852" s="27"/>
      <c r="DC852" s="27"/>
      <c r="DD852" s="27"/>
      <c r="DE852" s="27"/>
      <c r="DF852" s="27"/>
      <c r="DG852" s="27"/>
      <c r="DH852" s="27"/>
      <c r="DI852" s="27"/>
      <c r="DJ852" s="27"/>
      <c r="DK852" s="27"/>
      <c r="DL852" s="27"/>
      <c r="DM852" s="27"/>
      <c r="DN852" s="27"/>
      <c r="DO852" s="27"/>
      <c r="DP852" s="27"/>
      <c r="DQ852" s="27"/>
      <c r="DR852" s="27"/>
      <c r="DS852" s="27"/>
      <c r="DT852" s="27"/>
      <c r="DU852" s="27"/>
      <c r="DV852" s="27"/>
      <c r="DW852" s="27"/>
      <c r="DX852" s="27"/>
      <c r="DY852" s="27"/>
      <c r="DZ852" s="27"/>
      <c r="EA852" s="27"/>
      <c r="EB852" s="27"/>
      <c r="EC852" s="27"/>
      <c r="ED852" s="27"/>
      <c r="EE852" s="27"/>
      <c r="EF852" s="27"/>
      <c r="EG852" s="27"/>
      <c r="EH852" s="27"/>
      <c r="EI852" s="27"/>
      <c r="EJ852" s="27"/>
      <c r="EK852" s="27"/>
      <c r="EL852" s="27"/>
      <c r="EM852" s="27"/>
      <c r="EN852" s="27"/>
      <c r="EO852" s="27"/>
      <c r="EP852" s="27"/>
      <c r="EQ852" s="27"/>
      <c r="ER852" s="27"/>
      <c r="ES852" s="27"/>
      <c r="ET852" s="27"/>
      <c r="EU852" s="27"/>
      <c r="EV852" s="27"/>
      <c r="EW852" s="27"/>
      <c r="EX852" s="27"/>
      <c r="EY852" s="27"/>
      <c r="EZ852" s="27"/>
      <c r="FA852" s="27"/>
      <c r="FB852" s="27"/>
      <c r="FC852" s="27"/>
      <c r="FD852" s="27"/>
      <c r="FE852" s="27"/>
      <c r="FF852" s="27"/>
      <c r="FG852" s="27"/>
      <c r="FH852" s="27"/>
      <c r="FI852" s="27"/>
      <c r="FJ852" s="27"/>
      <c r="FK852" s="27"/>
      <c r="FL852" s="27"/>
      <c r="FM852" s="27"/>
      <c r="FN852" s="27"/>
      <c r="FO852" s="27"/>
      <c r="FP852" s="27"/>
      <c r="FQ852" s="27"/>
      <c r="FR852" s="27"/>
      <c r="FS852" s="27"/>
      <c r="FT852" s="27"/>
      <c r="FU852" s="27"/>
    </row>
    <row r="853" spans="1:177" s="38" customFormat="1">
      <c r="A853" s="254"/>
      <c r="B853" s="81" t="s">
        <v>57</v>
      </c>
      <c r="C853" s="82"/>
      <c r="D853" s="83">
        <v>105.36</v>
      </c>
      <c r="E853" s="84">
        <v>100</v>
      </c>
      <c r="F853" s="137"/>
      <c r="G853" s="84"/>
      <c r="H853" s="83"/>
      <c r="I853" s="137"/>
      <c r="J853" s="224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  <c r="AA853" s="72"/>
      <c r="AB853" s="72"/>
      <c r="AC853" s="72"/>
      <c r="AD853" s="72"/>
      <c r="AE853" s="72"/>
      <c r="AF853" s="72"/>
      <c r="AG853" s="72"/>
      <c r="AH853" s="72"/>
      <c r="AI853" s="72"/>
      <c r="AJ853" s="72"/>
      <c r="AK853" s="72"/>
      <c r="AL853" s="72"/>
      <c r="AM853" s="72"/>
      <c r="AN853" s="72"/>
      <c r="AO853" s="72"/>
      <c r="AP853" s="72"/>
      <c r="AQ853" s="72"/>
      <c r="AR853" s="72"/>
      <c r="AS853" s="72"/>
      <c r="AT853" s="72"/>
      <c r="AU853" s="72"/>
      <c r="AV853" s="72"/>
      <c r="AW853" s="72"/>
      <c r="AX853" s="72"/>
      <c r="AY853" s="72"/>
      <c r="AZ853" s="72"/>
      <c r="BA853" s="72"/>
      <c r="BB853" s="72"/>
      <c r="BC853" s="72"/>
      <c r="BD853" s="72"/>
      <c r="BE853" s="72"/>
      <c r="BF853" s="72"/>
      <c r="BG853" s="72"/>
      <c r="BH853" s="72"/>
      <c r="BI853" s="72"/>
      <c r="BJ853" s="72"/>
      <c r="BK853" s="72"/>
      <c r="BL853" s="72"/>
      <c r="BM853" s="72"/>
      <c r="BN853" s="72"/>
      <c r="BO853" s="72"/>
      <c r="BP853" s="72"/>
      <c r="BQ853" s="72"/>
      <c r="BR853" s="72"/>
      <c r="BS853" s="72"/>
      <c r="BT853" s="72"/>
      <c r="BU853" s="72"/>
      <c r="BV853" s="72"/>
      <c r="BW853" s="72"/>
      <c r="BX853" s="72"/>
      <c r="BY853" s="72"/>
      <c r="BZ853" s="72"/>
      <c r="CA853" s="72"/>
      <c r="CB853" s="72"/>
      <c r="CC853" s="72"/>
      <c r="CD853" s="72"/>
      <c r="CE853" s="72"/>
      <c r="CF853" s="72"/>
      <c r="CG853" s="72"/>
      <c r="CH853" s="72"/>
      <c r="CI853" s="72"/>
      <c r="CJ853" s="72"/>
      <c r="CK853" s="72"/>
      <c r="CL853" s="72"/>
      <c r="CM853" s="72"/>
      <c r="CN853" s="72"/>
      <c r="CO853" s="72"/>
      <c r="CP853" s="72"/>
      <c r="CQ853" s="27"/>
      <c r="CR853" s="27"/>
      <c r="CS853" s="27"/>
      <c r="CT853" s="27"/>
      <c r="CU853" s="27"/>
      <c r="CV853" s="27"/>
      <c r="CW853" s="27"/>
      <c r="CX853" s="27"/>
      <c r="CY853" s="27"/>
      <c r="CZ853" s="27"/>
      <c r="DA853" s="27"/>
      <c r="DB853" s="27"/>
      <c r="DC853" s="27"/>
      <c r="DD853" s="27"/>
      <c r="DE853" s="27"/>
      <c r="DF853" s="27"/>
      <c r="DG853" s="27"/>
      <c r="DH853" s="27"/>
      <c r="DI853" s="27"/>
      <c r="DJ853" s="27"/>
      <c r="DK853" s="27"/>
      <c r="DL853" s="27"/>
      <c r="DM853" s="27"/>
      <c r="DN853" s="27"/>
      <c r="DO853" s="27"/>
      <c r="DP853" s="27"/>
      <c r="DQ853" s="27"/>
      <c r="DR853" s="27"/>
      <c r="DS853" s="27"/>
      <c r="DT853" s="27"/>
      <c r="DU853" s="27"/>
      <c r="DV853" s="27"/>
      <c r="DW853" s="27"/>
      <c r="DX853" s="27"/>
      <c r="DY853" s="27"/>
      <c r="DZ853" s="27"/>
      <c r="EA853" s="27"/>
      <c r="EB853" s="27"/>
      <c r="EC853" s="27"/>
      <c r="ED853" s="27"/>
      <c r="EE853" s="27"/>
      <c r="EF853" s="27"/>
      <c r="EG853" s="27"/>
      <c r="EH853" s="27"/>
      <c r="EI853" s="27"/>
      <c r="EJ853" s="27"/>
      <c r="EK853" s="27"/>
      <c r="EL853" s="27"/>
      <c r="EM853" s="27"/>
      <c r="EN853" s="27"/>
      <c r="EO853" s="27"/>
      <c r="EP853" s="27"/>
      <c r="EQ853" s="27"/>
      <c r="ER853" s="27"/>
      <c r="ES853" s="27"/>
      <c r="ET853" s="27"/>
      <c r="EU853" s="27"/>
      <c r="EV853" s="27"/>
      <c r="EW853" s="27"/>
      <c r="EX853" s="27"/>
      <c r="EY853" s="27"/>
      <c r="EZ853" s="27"/>
      <c r="FA853" s="27"/>
      <c r="FB853" s="27"/>
      <c r="FC853" s="27"/>
      <c r="FD853" s="27"/>
      <c r="FE853" s="27"/>
      <c r="FF853" s="27"/>
      <c r="FG853" s="27"/>
      <c r="FH853" s="27"/>
      <c r="FI853" s="27"/>
      <c r="FJ853" s="27"/>
      <c r="FK853" s="27"/>
      <c r="FL853" s="27"/>
      <c r="FM853" s="27"/>
      <c r="FN853" s="27"/>
      <c r="FO853" s="27"/>
      <c r="FP853" s="27"/>
      <c r="FQ853" s="27"/>
      <c r="FR853" s="27"/>
      <c r="FS853" s="27"/>
      <c r="FT853" s="27"/>
      <c r="FU853" s="27"/>
    </row>
    <row r="854" spans="1:177" s="36" customFormat="1">
      <c r="A854" s="254" t="s">
        <v>225</v>
      </c>
      <c r="B854" s="81"/>
      <c r="C854" s="82">
        <v>130</v>
      </c>
      <c r="D854" s="84"/>
      <c r="E854" s="139"/>
      <c r="F854" s="137">
        <v>7.89</v>
      </c>
      <c r="G854" s="84">
        <v>8.06</v>
      </c>
      <c r="H854" s="84">
        <v>12.63</v>
      </c>
      <c r="I854" s="137">
        <v>155</v>
      </c>
      <c r="J854" s="224" t="s">
        <v>227</v>
      </c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  <c r="AA854" s="76"/>
      <c r="AB854" s="76"/>
      <c r="AC854" s="76"/>
      <c r="AD854" s="76"/>
      <c r="AE854" s="76"/>
      <c r="AF854" s="76"/>
      <c r="AG854" s="76"/>
      <c r="AH854" s="76"/>
      <c r="AI854" s="76"/>
      <c r="AJ854" s="76"/>
      <c r="AK854" s="76"/>
      <c r="AL854" s="76"/>
      <c r="AM854" s="76"/>
      <c r="AN854" s="76"/>
      <c r="AO854" s="76"/>
      <c r="AP854" s="76"/>
      <c r="AQ854" s="76"/>
      <c r="AR854" s="76"/>
      <c r="AS854" s="76"/>
      <c r="AT854" s="76"/>
      <c r="AU854" s="76"/>
      <c r="AV854" s="76"/>
      <c r="AW854" s="76"/>
      <c r="AX854" s="76"/>
      <c r="AY854" s="76"/>
      <c r="AZ854" s="76"/>
      <c r="BA854" s="76"/>
      <c r="BB854" s="76"/>
      <c r="BC854" s="76"/>
      <c r="BD854" s="76"/>
      <c r="BE854" s="76"/>
      <c r="BF854" s="76"/>
      <c r="BG854" s="76"/>
      <c r="BH854" s="76"/>
      <c r="BI854" s="76"/>
      <c r="BJ854" s="76"/>
      <c r="BK854" s="76"/>
      <c r="BL854" s="76"/>
      <c r="BM854" s="76"/>
      <c r="BN854" s="76"/>
      <c r="BO854" s="76"/>
      <c r="BP854" s="76"/>
      <c r="BQ854" s="76"/>
      <c r="BR854" s="76"/>
      <c r="BS854" s="76"/>
      <c r="BT854" s="76"/>
      <c r="BU854" s="76"/>
      <c r="BV854" s="76"/>
      <c r="BW854" s="76"/>
      <c r="BX854" s="76"/>
      <c r="BY854" s="76"/>
      <c r="BZ854" s="76"/>
      <c r="CA854" s="76"/>
      <c r="CB854" s="76"/>
      <c r="CC854" s="76"/>
      <c r="CD854" s="76"/>
      <c r="CE854" s="76"/>
      <c r="CF854" s="76"/>
      <c r="CG854" s="76"/>
      <c r="CH854" s="76"/>
      <c r="CI854" s="76"/>
      <c r="CJ854" s="76"/>
      <c r="CK854" s="76"/>
      <c r="CL854" s="76"/>
      <c r="CM854" s="76"/>
      <c r="CN854" s="76"/>
      <c r="CO854" s="76"/>
      <c r="CP854" s="76"/>
      <c r="CQ854" s="34"/>
      <c r="CR854" s="34"/>
      <c r="CS854" s="34"/>
      <c r="CT854" s="34"/>
      <c r="CU854" s="34"/>
      <c r="CV854" s="34"/>
      <c r="CW854" s="34"/>
      <c r="CX854" s="34"/>
      <c r="CY854" s="34"/>
      <c r="CZ854" s="34"/>
      <c r="DA854" s="34"/>
      <c r="DB854" s="34"/>
      <c r="DC854" s="34"/>
      <c r="DD854" s="34"/>
      <c r="DE854" s="34"/>
      <c r="DF854" s="34"/>
      <c r="DG854" s="34"/>
      <c r="DH854" s="34"/>
      <c r="DI854" s="34"/>
      <c r="DJ854" s="34"/>
      <c r="DK854" s="34"/>
      <c r="DL854" s="34"/>
      <c r="DM854" s="34"/>
      <c r="DN854" s="34"/>
      <c r="DO854" s="34"/>
      <c r="DP854" s="34"/>
      <c r="DQ854" s="34"/>
      <c r="DR854" s="34"/>
      <c r="DS854" s="34"/>
      <c r="DT854" s="34"/>
      <c r="DU854" s="34"/>
      <c r="DV854" s="34"/>
      <c r="DW854" s="34"/>
      <c r="DX854" s="34"/>
      <c r="DY854" s="34"/>
      <c r="DZ854" s="34"/>
      <c r="EA854" s="34"/>
      <c r="EB854" s="34"/>
      <c r="EC854" s="34"/>
      <c r="ED854" s="34"/>
      <c r="EE854" s="34"/>
      <c r="EF854" s="34"/>
      <c r="EG854" s="34"/>
      <c r="EH854" s="34"/>
      <c r="EI854" s="34"/>
      <c r="EJ854" s="34"/>
      <c r="EK854" s="34"/>
      <c r="EL854" s="34"/>
      <c r="EM854" s="34"/>
      <c r="EN854" s="34"/>
      <c r="EO854" s="34"/>
      <c r="EP854" s="34"/>
      <c r="EQ854" s="34"/>
      <c r="ER854" s="34"/>
      <c r="ES854" s="34"/>
      <c r="ET854" s="34"/>
      <c r="EU854" s="34"/>
      <c r="EV854" s="34"/>
      <c r="EW854" s="34"/>
      <c r="EX854" s="34"/>
      <c r="EY854" s="34"/>
      <c r="EZ854" s="34"/>
      <c r="FA854" s="34"/>
      <c r="FB854" s="34"/>
      <c r="FC854" s="34"/>
      <c r="FD854" s="34"/>
      <c r="FE854" s="34"/>
      <c r="FF854" s="34"/>
      <c r="FG854" s="34"/>
      <c r="FH854" s="34"/>
      <c r="FI854" s="34"/>
      <c r="FJ854" s="34"/>
      <c r="FK854" s="34"/>
      <c r="FL854" s="34"/>
      <c r="FM854" s="34"/>
      <c r="FN854" s="34"/>
      <c r="FO854" s="34"/>
      <c r="FP854" s="34"/>
      <c r="FQ854" s="34"/>
      <c r="FR854" s="34"/>
      <c r="FS854" s="34"/>
      <c r="FT854" s="34"/>
      <c r="FU854" s="34"/>
    </row>
    <row r="855" spans="1:177" s="36" customFormat="1">
      <c r="A855" s="254"/>
      <c r="B855" s="81" t="s">
        <v>51</v>
      </c>
      <c r="C855" s="82"/>
      <c r="D855" s="84">
        <v>97.5</v>
      </c>
      <c r="E855" s="139">
        <v>97.5</v>
      </c>
      <c r="F855" s="137"/>
      <c r="G855" s="84"/>
      <c r="H855" s="84"/>
      <c r="I855" s="83"/>
      <c r="J855" s="224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  <c r="AA855" s="76"/>
      <c r="AB855" s="76"/>
      <c r="AC855" s="76"/>
      <c r="AD855" s="76"/>
      <c r="AE855" s="76"/>
      <c r="AF855" s="76"/>
      <c r="AG855" s="76"/>
      <c r="AH855" s="76"/>
      <c r="AI855" s="76"/>
      <c r="AJ855" s="76"/>
      <c r="AK855" s="76"/>
      <c r="AL855" s="76"/>
      <c r="AM855" s="76"/>
      <c r="AN855" s="76"/>
      <c r="AO855" s="76"/>
      <c r="AP855" s="76"/>
      <c r="AQ855" s="76"/>
      <c r="AR855" s="76"/>
      <c r="AS855" s="76"/>
      <c r="AT855" s="76"/>
      <c r="AU855" s="76"/>
      <c r="AV855" s="76"/>
      <c r="AW855" s="76"/>
      <c r="AX855" s="76"/>
      <c r="AY855" s="76"/>
      <c r="AZ855" s="76"/>
      <c r="BA855" s="76"/>
      <c r="BB855" s="76"/>
      <c r="BC855" s="76"/>
      <c r="BD855" s="76"/>
      <c r="BE855" s="76"/>
      <c r="BF855" s="76"/>
      <c r="BG855" s="76"/>
      <c r="BH855" s="76"/>
      <c r="BI855" s="76"/>
      <c r="BJ855" s="76"/>
      <c r="BK855" s="76"/>
      <c r="BL855" s="76"/>
      <c r="BM855" s="76"/>
      <c r="BN855" s="76"/>
      <c r="BO855" s="76"/>
      <c r="BP855" s="76"/>
      <c r="BQ855" s="76"/>
      <c r="BR855" s="76"/>
      <c r="BS855" s="76"/>
      <c r="BT855" s="76"/>
      <c r="BU855" s="76"/>
      <c r="BV855" s="76"/>
      <c r="BW855" s="76"/>
      <c r="BX855" s="76"/>
      <c r="BY855" s="76"/>
      <c r="BZ855" s="76"/>
      <c r="CA855" s="76"/>
      <c r="CB855" s="76"/>
      <c r="CC855" s="76"/>
      <c r="CD855" s="76"/>
      <c r="CE855" s="76"/>
      <c r="CF855" s="76"/>
      <c r="CG855" s="76"/>
      <c r="CH855" s="76"/>
      <c r="CI855" s="76"/>
      <c r="CJ855" s="76"/>
      <c r="CK855" s="76"/>
      <c r="CL855" s="76"/>
      <c r="CM855" s="76"/>
      <c r="CN855" s="76"/>
      <c r="CO855" s="76"/>
      <c r="CP855" s="76"/>
      <c r="CQ855" s="34"/>
      <c r="CR855" s="34"/>
      <c r="CS855" s="34"/>
      <c r="CT855" s="34"/>
      <c r="CU855" s="34"/>
      <c r="CV855" s="34"/>
      <c r="CW855" s="34"/>
      <c r="CX855" s="34"/>
      <c r="CY855" s="34"/>
      <c r="CZ855" s="34"/>
      <c r="DA855" s="34"/>
      <c r="DB855" s="34"/>
      <c r="DC855" s="34"/>
      <c r="DD855" s="34"/>
      <c r="DE855" s="34"/>
      <c r="DF855" s="34"/>
      <c r="DG855" s="34"/>
      <c r="DH855" s="34"/>
      <c r="DI855" s="34"/>
      <c r="DJ855" s="34"/>
      <c r="DK855" s="34"/>
      <c r="DL855" s="34"/>
      <c r="DM855" s="34"/>
      <c r="DN855" s="34"/>
      <c r="DO855" s="34"/>
      <c r="DP855" s="34"/>
      <c r="DQ855" s="34"/>
      <c r="DR855" s="34"/>
      <c r="DS855" s="34"/>
      <c r="DT855" s="34"/>
      <c r="DU855" s="34"/>
      <c r="DV855" s="34"/>
      <c r="DW855" s="34"/>
      <c r="DX855" s="34"/>
      <c r="DY855" s="34"/>
      <c r="DZ855" s="34"/>
      <c r="EA855" s="34"/>
      <c r="EB855" s="34"/>
      <c r="EC855" s="34"/>
      <c r="ED855" s="34"/>
      <c r="EE855" s="34"/>
      <c r="EF855" s="34"/>
      <c r="EG855" s="34"/>
      <c r="EH855" s="34"/>
      <c r="EI855" s="34"/>
      <c r="EJ855" s="34"/>
      <c r="EK855" s="34"/>
      <c r="EL855" s="34"/>
      <c r="EM855" s="34"/>
      <c r="EN855" s="34"/>
      <c r="EO855" s="34"/>
      <c r="EP855" s="34"/>
      <c r="EQ855" s="34"/>
      <c r="ER855" s="34"/>
      <c r="ES855" s="34"/>
      <c r="ET855" s="34"/>
      <c r="EU855" s="34"/>
      <c r="EV855" s="34"/>
      <c r="EW855" s="34"/>
      <c r="EX855" s="34"/>
      <c r="EY855" s="34"/>
      <c r="EZ855" s="34"/>
      <c r="FA855" s="34"/>
      <c r="FB855" s="34"/>
      <c r="FC855" s="34"/>
      <c r="FD855" s="34"/>
      <c r="FE855" s="34"/>
      <c r="FF855" s="34"/>
      <c r="FG855" s="34"/>
      <c r="FH855" s="34"/>
      <c r="FI855" s="34"/>
      <c r="FJ855" s="34"/>
      <c r="FK855" s="34"/>
      <c r="FL855" s="34"/>
      <c r="FM855" s="34"/>
      <c r="FN855" s="34"/>
      <c r="FO855" s="34"/>
      <c r="FP855" s="34"/>
      <c r="FQ855" s="34"/>
      <c r="FR855" s="34"/>
      <c r="FS855" s="34"/>
      <c r="FT855" s="34"/>
      <c r="FU855" s="34"/>
    </row>
    <row r="856" spans="1:177">
      <c r="A856" s="254"/>
      <c r="B856" s="81" t="s">
        <v>16</v>
      </c>
      <c r="C856" s="82"/>
      <c r="D856" s="84">
        <v>37.200000000000003</v>
      </c>
      <c r="E856" s="139">
        <v>37.200000000000003</v>
      </c>
      <c r="F856" s="137"/>
      <c r="G856" s="84"/>
      <c r="H856" s="84"/>
      <c r="J856" s="224"/>
    </row>
    <row r="857" spans="1:177" ht="30">
      <c r="A857" s="254"/>
      <c r="B857" s="81" t="s">
        <v>226</v>
      </c>
      <c r="C857" s="82"/>
      <c r="D857" s="84"/>
      <c r="E857" s="139">
        <v>135</v>
      </c>
      <c r="F857" s="137"/>
      <c r="G857" s="84"/>
      <c r="H857" s="84"/>
      <c r="J857" s="224"/>
    </row>
    <row r="858" spans="1:177" s="35" customFormat="1">
      <c r="A858" s="254"/>
      <c r="B858" s="81" t="s">
        <v>20</v>
      </c>
      <c r="C858" s="82"/>
      <c r="D858" s="84">
        <v>3.7</v>
      </c>
      <c r="E858" s="139">
        <v>3.7</v>
      </c>
      <c r="F858" s="137"/>
      <c r="G858" s="84"/>
      <c r="H858" s="84"/>
      <c r="I858" s="83"/>
      <c r="J858" s="224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  <c r="AA858" s="72"/>
      <c r="AB858" s="72"/>
      <c r="AC858" s="72"/>
      <c r="AD858" s="72"/>
      <c r="AE858" s="72"/>
      <c r="AF858" s="72"/>
      <c r="AG858" s="72"/>
      <c r="AH858" s="72"/>
      <c r="AI858" s="72"/>
      <c r="AJ858" s="72"/>
      <c r="AK858" s="72"/>
      <c r="AL858" s="72"/>
      <c r="AM858" s="72"/>
      <c r="AN858" s="72"/>
      <c r="AO858" s="72"/>
      <c r="AP858" s="72"/>
      <c r="AQ858" s="72"/>
      <c r="AR858" s="72"/>
      <c r="AS858" s="72"/>
      <c r="AT858" s="72"/>
      <c r="AU858" s="72"/>
      <c r="AV858" s="72"/>
      <c r="AW858" s="72"/>
      <c r="AX858" s="72"/>
      <c r="AY858" s="72"/>
      <c r="AZ858" s="72"/>
      <c r="BA858" s="72"/>
      <c r="BB858" s="72"/>
      <c r="BC858" s="72"/>
      <c r="BD858" s="72"/>
      <c r="BE858" s="72"/>
      <c r="BF858" s="72"/>
      <c r="BG858" s="72"/>
      <c r="BH858" s="72"/>
      <c r="BI858" s="72"/>
      <c r="BJ858" s="72"/>
      <c r="BK858" s="72"/>
      <c r="BL858" s="72"/>
      <c r="BM858" s="72"/>
      <c r="BN858" s="72"/>
      <c r="BO858" s="72"/>
      <c r="BP858" s="72"/>
      <c r="BQ858" s="72"/>
      <c r="BR858" s="72"/>
      <c r="BS858" s="72"/>
      <c r="BT858" s="72"/>
      <c r="BU858" s="72"/>
      <c r="BV858" s="72"/>
      <c r="BW858" s="72"/>
      <c r="BX858" s="72"/>
      <c r="BY858" s="72"/>
      <c r="BZ858" s="72"/>
      <c r="CA858" s="72"/>
      <c r="CB858" s="72"/>
      <c r="CC858" s="72"/>
      <c r="CD858" s="72"/>
      <c r="CE858" s="72"/>
      <c r="CF858" s="72"/>
      <c r="CG858" s="72"/>
      <c r="CH858" s="72"/>
      <c r="CI858" s="72"/>
      <c r="CJ858" s="72"/>
      <c r="CK858" s="72"/>
      <c r="CL858" s="72"/>
      <c r="CM858" s="72"/>
      <c r="CN858" s="72"/>
      <c r="CO858" s="72"/>
      <c r="CP858" s="72"/>
      <c r="CQ858" s="27"/>
      <c r="CR858" s="27"/>
      <c r="CS858" s="27"/>
      <c r="CT858" s="27"/>
      <c r="CU858" s="27"/>
      <c r="CV858" s="27"/>
      <c r="CW858" s="27"/>
      <c r="CX858" s="27"/>
      <c r="CY858" s="27"/>
      <c r="CZ858" s="27"/>
      <c r="DA858" s="27"/>
      <c r="DB858" s="27"/>
      <c r="DC858" s="27"/>
      <c r="DD858" s="27"/>
      <c r="DE858" s="27"/>
      <c r="DF858" s="27"/>
      <c r="DG858" s="27"/>
      <c r="DH858" s="27"/>
      <c r="DI858" s="27"/>
      <c r="DJ858" s="27"/>
      <c r="DK858" s="27"/>
      <c r="DL858" s="27"/>
      <c r="DM858" s="27"/>
      <c r="DN858" s="27"/>
      <c r="DO858" s="27"/>
      <c r="DP858" s="27"/>
      <c r="DQ858" s="27"/>
      <c r="DR858" s="27"/>
      <c r="DS858" s="27"/>
      <c r="DT858" s="27"/>
      <c r="DU858" s="27"/>
      <c r="DV858" s="27"/>
      <c r="DW858" s="27"/>
      <c r="DX858" s="27"/>
      <c r="DY858" s="27"/>
      <c r="DZ858" s="27"/>
      <c r="EA858" s="27"/>
      <c r="EB858" s="27"/>
      <c r="EC858" s="27"/>
      <c r="ED858" s="27"/>
      <c r="EE858" s="27"/>
      <c r="EF858" s="27"/>
      <c r="EG858" s="27"/>
      <c r="EH858" s="27"/>
      <c r="EI858" s="27"/>
      <c r="EJ858" s="27"/>
      <c r="EK858" s="27"/>
      <c r="EL858" s="27"/>
      <c r="EM858" s="27"/>
      <c r="EN858" s="27"/>
      <c r="EO858" s="27"/>
      <c r="EP858" s="27"/>
      <c r="EQ858" s="27"/>
      <c r="ER858" s="27"/>
      <c r="ES858" s="27"/>
      <c r="ET858" s="27"/>
      <c r="EU858" s="27"/>
      <c r="EV858" s="27"/>
      <c r="EW858" s="27"/>
      <c r="EX858" s="27"/>
      <c r="EY858" s="27"/>
      <c r="EZ858" s="27"/>
      <c r="FA858" s="27"/>
      <c r="FB858" s="27"/>
      <c r="FC858" s="27"/>
      <c r="FD858" s="27"/>
      <c r="FE858" s="27"/>
      <c r="FF858" s="27"/>
      <c r="FG858" s="27"/>
      <c r="FH858" s="27"/>
      <c r="FI858" s="27"/>
      <c r="FJ858" s="27"/>
      <c r="FK858" s="27"/>
      <c r="FL858" s="27"/>
      <c r="FM858" s="27"/>
      <c r="FN858" s="27"/>
      <c r="FO858" s="27"/>
      <c r="FP858" s="27"/>
      <c r="FQ858" s="27"/>
      <c r="FR858" s="27"/>
      <c r="FS858" s="27"/>
      <c r="FT858" s="27"/>
      <c r="FU858" s="27"/>
    </row>
    <row r="859" spans="1:177" s="35" customFormat="1">
      <c r="A859" s="254"/>
      <c r="B859" s="81" t="s">
        <v>19</v>
      </c>
      <c r="C859" s="82"/>
      <c r="D859" s="84">
        <v>1</v>
      </c>
      <c r="E859" s="139">
        <v>1</v>
      </c>
      <c r="F859" s="137"/>
      <c r="G859" s="84"/>
      <c r="H859" s="84"/>
      <c r="I859" s="83"/>
      <c r="J859" s="224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  <c r="AA859" s="72"/>
      <c r="AB859" s="72"/>
      <c r="AC859" s="72"/>
      <c r="AD859" s="72"/>
      <c r="AE859" s="72"/>
      <c r="AF859" s="72"/>
      <c r="AG859" s="72"/>
      <c r="AH859" s="72"/>
      <c r="AI859" s="72"/>
      <c r="AJ859" s="72"/>
      <c r="AK859" s="72"/>
      <c r="AL859" s="72"/>
      <c r="AM859" s="72"/>
      <c r="AN859" s="72"/>
      <c r="AO859" s="72"/>
      <c r="AP859" s="72"/>
      <c r="AQ859" s="72"/>
      <c r="AR859" s="72"/>
      <c r="AS859" s="72"/>
      <c r="AT859" s="72"/>
      <c r="AU859" s="72"/>
      <c r="AV859" s="72"/>
      <c r="AW859" s="72"/>
      <c r="AX859" s="72"/>
      <c r="AY859" s="72"/>
      <c r="AZ859" s="72"/>
      <c r="BA859" s="72"/>
      <c r="BB859" s="72"/>
      <c r="BC859" s="72"/>
      <c r="BD859" s="72"/>
      <c r="BE859" s="72"/>
      <c r="BF859" s="72"/>
      <c r="BG859" s="72"/>
      <c r="BH859" s="72"/>
      <c r="BI859" s="72"/>
      <c r="BJ859" s="72"/>
      <c r="BK859" s="72"/>
      <c r="BL859" s="72"/>
      <c r="BM859" s="72"/>
      <c r="BN859" s="72"/>
      <c r="BO859" s="72"/>
      <c r="BP859" s="72"/>
      <c r="BQ859" s="72"/>
      <c r="BR859" s="72"/>
      <c r="BS859" s="72"/>
      <c r="BT859" s="72"/>
      <c r="BU859" s="72"/>
      <c r="BV859" s="72"/>
      <c r="BW859" s="72"/>
      <c r="BX859" s="72"/>
      <c r="BY859" s="72"/>
      <c r="BZ859" s="72"/>
      <c r="CA859" s="72"/>
      <c r="CB859" s="72"/>
      <c r="CC859" s="72"/>
      <c r="CD859" s="72"/>
      <c r="CE859" s="72"/>
      <c r="CF859" s="72"/>
      <c r="CG859" s="72"/>
      <c r="CH859" s="72"/>
      <c r="CI859" s="72"/>
      <c r="CJ859" s="72"/>
      <c r="CK859" s="72"/>
      <c r="CL859" s="72"/>
      <c r="CM859" s="72"/>
      <c r="CN859" s="72"/>
      <c r="CO859" s="72"/>
      <c r="CP859" s="72"/>
      <c r="CQ859" s="27"/>
      <c r="CR859" s="27"/>
      <c r="CS859" s="27"/>
      <c r="CT859" s="27"/>
      <c r="CU859" s="27"/>
      <c r="CV859" s="27"/>
      <c r="CW859" s="27"/>
      <c r="CX859" s="27"/>
      <c r="CY859" s="27"/>
      <c r="CZ859" s="27"/>
      <c r="DA859" s="27"/>
      <c r="DB859" s="27"/>
      <c r="DC859" s="27"/>
      <c r="DD859" s="27"/>
      <c r="DE859" s="27"/>
      <c r="DF859" s="27"/>
      <c r="DG859" s="27"/>
      <c r="DH859" s="27"/>
      <c r="DI859" s="27"/>
      <c r="DJ859" s="27"/>
      <c r="DK859" s="27"/>
      <c r="DL859" s="27"/>
      <c r="DM859" s="27"/>
      <c r="DN859" s="27"/>
      <c r="DO859" s="27"/>
      <c r="DP859" s="27"/>
      <c r="DQ859" s="27"/>
      <c r="DR859" s="27"/>
      <c r="DS859" s="27"/>
      <c r="DT859" s="27"/>
      <c r="DU859" s="27"/>
      <c r="DV859" s="27"/>
      <c r="DW859" s="27"/>
      <c r="DX859" s="27"/>
      <c r="DY859" s="27"/>
      <c r="DZ859" s="27"/>
      <c r="EA859" s="27"/>
      <c r="EB859" s="27"/>
      <c r="EC859" s="27"/>
      <c r="ED859" s="27"/>
      <c r="EE859" s="27"/>
      <c r="EF859" s="27"/>
      <c r="EG859" s="27"/>
      <c r="EH859" s="27"/>
      <c r="EI859" s="27"/>
      <c r="EJ859" s="27"/>
      <c r="EK859" s="27"/>
      <c r="EL859" s="27"/>
      <c r="EM859" s="27"/>
      <c r="EN859" s="27"/>
      <c r="EO859" s="27"/>
      <c r="EP859" s="27"/>
      <c r="EQ859" s="27"/>
      <c r="ER859" s="27"/>
      <c r="ES859" s="27"/>
      <c r="ET859" s="27"/>
      <c r="EU859" s="27"/>
      <c r="EV859" s="27"/>
      <c r="EW859" s="27"/>
      <c r="EX859" s="27"/>
      <c r="EY859" s="27"/>
      <c r="EZ859" s="27"/>
      <c r="FA859" s="27"/>
      <c r="FB859" s="27"/>
      <c r="FC859" s="27"/>
      <c r="FD859" s="27"/>
      <c r="FE859" s="27"/>
      <c r="FF859" s="27"/>
      <c r="FG859" s="27"/>
      <c r="FH859" s="27"/>
      <c r="FI859" s="27"/>
      <c r="FJ859" s="27"/>
      <c r="FK859" s="27"/>
      <c r="FL859" s="27"/>
      <c r="FM859" s="27"/>
      <c r="FN859" s="27"/>
      <c r="FO859" s="27"/>
      <c r="FP859" s="27"/>
      <c r="FQ859" s="27"/>
      <c r="FR859" s="27"/>
      <c r="FS859" s="27"/>
      <c r="FT859" s="27"/>
      <c r="FU859" s="27"/>
    </row>
    <row r="860" spans="1:177" s="35" customFormat="1">
      <c r="A860" s="254" t="s">
        <v>74</v>
      </c>
      <c r="B860" s="81"/>
      <c r="C860" s="147" t="s">
        <v>316</v>
      </c>
      <c r="D860" s="112"/>
      <c r="E860" s="111"/>
      <c r="F860" s="137">
        <v>0.09</v>
      </c>
      <c r="G860" s="84">
        <v>0.01</v>
      </c>
      <c r="H860" s="83">
        <v>8.5</v>
      </c>
      <c r="I860" s="137">
        <v>34.5</v>
      </c>
      <c r="J860" s="224" t="s">
        <v>163</v>
      </c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  <c r="AA860" s="72"/>
      <c r="AB860" s="72"/>
      <c r="AC860" s="72"/>
      <c r="AD860" s="72"/>
      <c r="AE860" s="72"/>
      <c r="AF860" s="72"/>
      <c r="AG860" s="72"/>
      <c r="AH860" s="72"/>
      <c r="AI860" s="72"/>
      <c r="AJ860" s="72"/>
      <c r="AK860" s="72"/>
      <c r="AL860" s="72"/>
      <c r="AM860" s="72"/>
      <c r="AN860" s="72"/>
      <c r="AO860" s="72"/>
      <c r="AP860" s="72"/>
      <c r="AQ860" s="72"/>
      <c r="AR860" s="72"/>
      <c r="AS860" s="72"/>
      <c r="AT860" s="72"/>
      <c r="AU860" s="72"/>
      <c r="AV860" s="72"/>
      <c r="AW860" s="72"/>
      <c r="AX860" s="72"/>
      <c r="AY860" s="72"/>
      <c r="AZ860" s="72"/>
      <c r="BA860" s="72"/>
      <c r="BB860" s="72"/>
      <c r="BC860" s="72"/>
      <c r="BD860" s="72"/>
      <c r="BE860" s="72"/>
      <c r="BF860" s="72"/>
      <c r="BG860" s="72"/>
      <c r="BH860" s="72"/>
      <c r="BI860" s="72"/>
      <c r="BJ860" s="72"/>
      <c r="BK860" s="72"/>
      <c r="BL860" s="72"/>
      <c r="BM860" s="72"/>
      <c r="BN860" s="72"/>
      <c r="BO860" s="72"/>
      <c r="BP860" s="72"/>
      <c r="BQ860" s="72"/>
      <c r="BR860" s="72"/>
      <c r="BS860" s="72"/>
      <c r="BT860" s="72"/>
      <c r="BU860" s="72"/>
      <c r="BV860" s="72"/>
      <c r="BW860" s="72"/>
      <c r="BX860" s="72"/>
      <c r="BY860" s="72"/>
      <c r="BZ860" s="72"/>
      <c r="CA860" s="72"/>
      <c r="CB860" s="72"/>
      <c r="CC860" s="72"/>
      <c r="CD860" s="72"/>
      <c r="CE860" s="72"/>
      <c r="CF860" s="72"/>
      <c r="CG860" s="72"/>
      <c r="CH860" s="72"/>
      <c r="CI860" s="72"/>
      <c r="CJ860" s="72"/>
      <c r="CK860" s="72"/>
      <c r="CL860" s="72"/>
      <c r="CM860" s="72"/>
      <c r="CN860" s="72"/>
      <c r="CO860" s="72"/>
      <c r="CP860" s="72"/>
    </row>
    <row r="861" spans="1:177" s="35" customFormat="1">
      <c r="A861" s="254"/>
      <c r="B861" s="81" t="s">
        <v>59</v>
      </c>
      <c r="C861" s="147"/>
      <c r="D861" s="87">
        <v>0.3</v>
      </c>
      <c r="E861" s="82">
        <v>0.3</v>
      </c>
      <c r="F861" s="137"/>
      <c r="G861" s="84"/>
      <c r="H861" s="83"/>
      <c r="I861" s="137"/>
      <c r="J861" s="224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  <c r="AA861" s="72"/>
      <c r="AB861" s="72"/>
      <c r="AC861" s="72"/>
      <c r="AD861" s="72"/>
      <c r="AE861" s="72"/>
      <c r="AF861" s="72"/>
      <c r="AG861" s="72"/>
      <c r="AH861" s="72"/>
      <c r="AI861" s="72"/>
      <c r="AJ861" s="72"/>
      <c r="AK861" s="72"/>
      <c r="AL861" s="72"/>
      <c r="AM861" s="72"/>
      <c r="AN861" s="72"/>
      <c r="AO861" s="72"/>
      <c r="AP861" s="72"/>
      <c r="AQ861" s="72"/>
      <c r="AR861" s="72"/>
      <c r="AS861" s="72"/>
      <c r="AT861" s="72"/>
      <c r="AU861" s="72"/>
      <c r="AV861" s="72"/>
      <c r="AW861" s="72"/>
      <c r="AX861" s="72"/>
      <c r="AY861" s="72"/>
      <c r="AZ861" s="72"/>
      <c r="BA861" s="72"/>
      <c r="BB861" s="72"/>
      <c r="BC861" s="72"/>
      <c r="BD861" s="72"/>
      <c r="BE861" s="72"/>
      <c r="BF861" s="72"/>
      <c r="BG861" s="72"/>
      <c r="BH861" s="72"/>
      <c r="BI861" s="72"/>
      <c r="BJ861" s="72"/>
      <c r="BK861" s="72"/>
      <c r="BL861" s="72"/>
      <c r="BM861" s="72"/>
      <c r="BN861" s="72"/>
      <c r="BO861" s="72"/>
      <c r="BP861" s="72"/>
      <c r="BQ861" s="72"/>
      <c r="BR861" s="72"/>
      <c r="BS861" s="72"/>
      <c r="BT861" s="72"/>
      <c r="BU861" s="72"/>
      <c r="BV861" s="72"/>
      <c r="BW861" s="72"/>
      <c r="BX861" s="72"/>
      <c r="BY861" s="72"/>
      <c r="BZ861" s="72"/>
      <c r="CA861" s="72"/>
      <c r="CB861" s="72"/>
      <c r="CC861" s="72"/>
      <c r="CD861" s="72"/>
      <c r="CE861" s="72"/>
      <c r="CF861" s="72"/>
      <c r="CG861" s="72"/>
      <c r="CH861" s="72"/>
      <c r="CI861" s="72"/>
      <c r="CJ861" s="72"/>
      <c r="CK861" s="72"/>
      <c r="CL861" s="72"/>
      <c r="CM861" s="72"/>
      <c r="CN861" s="72"/>
      <c r="CO861" s="72"/>
      <c r="CP861" s="72"/>
    </row>
    <row r="862" spans="1:177" s="35" customFormat="1">
      <c r="A862" s="254"/>
      <c r="B862" s="81" t="s">
        <v>18</v>
      </c>
      <c r="C862" s="147"/>
      <c r="D862" s="87">
        <v>4</v>
      </c>
      <c r="E862" s="82">
        <v>4</v>
      </c>
      <c r="F862" s="137"/>
      <c r="G862" s="84"/>
      <c r="H862" s="137"/>
      <c r="I862" s="137"/>
      <c r="J862" s="224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  <c r="AA862" s="72"/>
      <c r="AB862" s="72"/>
      <c r="AC862" s="72"/>
      <c r="AD862" s="72"/>
      <c r="AE862" s="72"/>
      <c r="AF862" s="72"/>
      <c r="AG862" s="72"/>
      <c r="AH862" s="72"/>
      <c r="AI862" s="72"/>
      <c r="AJ862" s="72"/>
      <c r="AK862" s="72"/>
      <c r="AL862" s="72"/>
      <c r="AM862" s="72"/>
      <c r="AN862" s="72"/>
      <c r="AO862" s="72"/>
      <c r="AP862" s="72"/>
      <c r="AQ862" s="72"/>
      <c r="AR862" s="72"/>
      <c r="AS862" s="72"/>
      <c r="AT862" s="72"/>
      <c r="AU862" s="72"/>
      <c r="AV862" s="72"/>
      <c r="AW862" s="72"/>
      <c r="AX862" s="72"/>
      <c r="AY862" s="72"/>
      <c r="AZ862" s="72"/>
      <c r="BA862" s="72"/>
      <c r="BB862" s="72"/>
      <c r="BC862" s="72"/>
      <c r="BD862" s="72"/>
      <c r="BE862" s="72"/>
      <c r="BF862" s="72"/>
      <c r="BG862" s="72"/>
      <c r="BH862" s="72"/>
      <c r="BI862" s="72"/>
      <c r="BJ862" s="72"/>
      <c r="BK862" s="72"/>
      <c r="BL862" s="72"/>
      <c r="BM862" s="72"/>
      <c r="BN862" s="72"/>
      <c r="BO862" s="72"/>
      <c r="BP862" s="72"/>
      <c r="BQ862" s="72"/>
      <c r="BR862" s="72"/>
      <c r="BS862" s="72"/>
      <c r="BT862" s="72"/>
      <c r="BU862" s="72"/>
      <c r="BV862" s="72"/>
      <c r="BW862" s="72"/>
      <c r="BX862" s="72"/>
      <c r="BY862" s="72"/>
      <c r="BZ862" s="72"/>
      <c r="CA862" s="72"/>
      <c r="CB862" s="72"/>
      <c r="CC862" s="72"/>
      <c r="CD862" s="72"/>
      <c r="CE862" s="72"/>
      <c r="CF862" s="72"/>
      <c r="CG862" s="72"/>
      <c r="CH862" s="72"/>
      <c r="CI862" s="72"/>
      <c r="CJ862" s="72"/>
      <c r="CK862" s="72"/>
      <c r="CL862" s="72"/>
      <c r="CM862" s="72"/>
      <c r="CN862" s="72"/>
      <c r="CO862" s="72"/>
      <c r="CP862" s="72"/>
    </row>
    <row r="863" spans="1:177" s="35" customFormat="1">
      <c r="A863" s="254"/>
      <c r="B863" s="81" t="s">
        <v>75</v>
      </c>
      <c r="C863" s="147"/>
      <c r="D863" s="198">
        <v>4.0999999999999996</v>
      </c>
      <c r="E863" s="82">
        <v>4</v>
      </c>
      <c r="F863" s="84"/>
      <c r="G863" s="83"/>
      <c r="H863" s="84"/>
      <c r="I863" s="83"/>
      <c r="J863" s="224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  <c r="AA863" s="72"/>
      <c r="AB863" s="72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</row>
    <row r="864" spans="1:177">
      <c r="A864" s="254"/>
      <c r="B864" s="81" t="s">
        <v>17</v>
      </c>
      <c r="C864" s="147"/>
      <c r="D864" s="111">
        <v>150</v>
      </c>
      <c r="E864" s="111">
        <v>150</v>
      </c>
      <c r="F864" s="84"/>
      <c r="H864" s="84"/>
      <c r="J864" s="224"/>
    </row>
    <row r="865" spans="1:16361" s="35" customFormat="1" ht="15.75" thickBot="1">
      <c r="A865" s="254" t="s">
        <v>38</v>
      </c>
      <c r="B865" s="81"/>
      <c r="C865" s="82">
        <v>20</v>
      </c>
      <c r="D865" s="198">
        <v>20</v>
      </c>
      <c r="E865" s="82">
        <v>20</v>
      </c>
      <c r="F865" s="111">
        <v>1.6</v>
      </c>
      <c r="G865" s="112">
        <v>0.2</v>
      </c>
      <c r="H865" s="195">
        <v>9.8000000000000007</v>
      </c>
      <c r="I865" s="256">
        <v>47</v>
      </c>
      <c r="J865" s="224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  <c r="AA865" s="72"/>
      <c r="AB865" s="72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27"/>
      <c r="CR865" s="27"/>
      <c r="CS865" s="27"/>
      <c r="CT865" s="27"/>
      <c r="CU865" s="27"/>
      <c r="CV865" s="27"/>
      <c r="CW865" s="27"/>
      <c r="CX865" s="27"/>
      <c r="CY865" s="27"/>
      <c r="CZ865" s="27"/>
      <c r="DA865" s="27"/>
      <c r="DB865" s="27"/>
      <c r="DC865" s="27"/>
      <c r="DD865" s="27"/>
      <c r="DE865" s="27"/>
      <c r="DF865" s="27"/>
      <c r="DG865" s="27"/>
      <c r="DH865" s="27"/>
      <c r="DI865" s="27"/>
      <c r="DJ865" s="27"/>
      <c r="DK865" s="27"/>
      <c r="DL865" s="27"/>
      <c r="DM865" s="27"/>
      <c r="DN865" s="27"/>
      <c r="DO865" s="27"/>
      <c r="DP865" s="27"/>
      <c r="DQ865" s="27"/>
      <c r="DR865" s="27"/>
      <c r="DS865" s="27"/>
      <c r="DT865" s="27"/>
      <c r="DU865" s="27"/>
      <c r="DV865" s="27"/>
      <c r="DW865" s="27"/>
      <c r="DX865" s="27"/>
      <c r="DY865" s="27"/>
      <c r="DZ865" s="27"/>
      <c r="EA865" s="27"/>
      <c r="EB865" s="27"/>
      <c r="EC865" s="27"/>
      <c r="ED865" s="27"/>
      <c r="EE865" s="27"/>
      <c r="EF865" s="27"/>
      <c r="EG865" s="27"/>
      <c r="EH865" s="27"/>
      <c r="EI865" s="27"/>
      <c r="EJ865" s="27"/>
      <c r="EK865" s="27"/>
      <c r="EL865" s="27"/>
      <c r="EM865" s="27"/>
      <c r="EN865" s="27"/>
      <c r="EO865" s="27"/>
      <c r="EP865" s="27"/>
      <c r="EQ865" s="27"/>
      <c r="ER865" s="27"/>
      <c r="ES865" s="27"/>
      <c r="ET865" s="27"/>
      <c r="EU865" s="27"/>
      <c r="EV865" s="27"/>
      <c r="EW865" s="27"/>
      <c r="EX865" s="27"/>
      <c r="EY865" s="27"/>
      <c r="EZ865" s="27"/>
      <c r="FA865" s="27"/>
      <c r="FB865" s="27"/>
      <c r="FC865" s="27"/>
      <c r="FD865" s="27"/>
      <c r="FE865" s="27"/>
      <c r="FF865" s="27"/>
      <c r="FG865" s="27"/>
      <c r="FH865" s="27"/>
      <c r="FI865" s="27"/>
      <c r="FJ865" s="27"/>
      <c r="FK865" s="27"/>
      <c r="FL865" s="27"/>
      <c r="FM865" s="27"/>
      <c r="FN865" s="27"/>
      <c r="FO865" s="27"/>
      <c r="FP865" s="27"/>
      <c r="FQ865" s="27"/>
      <c r="FR865" s="27"/>
      <c r="FS865" s="27"/>
      <c r="FT865" s="27"/>
      <c r="FU865" s="27"/>
    </row>
    <row r="866" spans="1:16361" s="35" customFormat="1" ht="15.75" thickBot="1">
      <c r="A866" s="255" t="s">
        <v>26</v>
      </c>
      <c r="B866" s="150"/>
      <c r="C866" s="151">
        <v>448</v>
      </c>
      <c r="D866" s="168"/>
      <c r="E866" s="133"/>
      <c r="F866" s="133">
        <f>SUM(F839:F865)</f>
        <v>15.08</v>
      </c>
      <c r="G866" s="133">
        <f t="shared" ref="G866:I866" si="12">SUM(G839:G865)</f>
        <v>15.17</v>
      </c>
      <c r="H866" s="133">
        <f t="shared" si="12"/>
        <v>69.53</v>
      </c>
      <c r="I866" s="133">
        <f t="shared" si="12"/>
        <v>474.5</v>
      </c>
      <c r="J866" s="273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  <c r="AA866" s="72"/>
      <c r="AB866" s="72"/>
      <c r="AC866" s="72"/>
      <c r="AD866" s="72"/>
      <c r="AE866" s="72"/>
      <c r="AF866" s="72"/>
      <c r="AG866" s="72"/>
      <c r="AH866" s="72"/>
      <c r="AI866" s="72"/>
      <c r="AJ866" s="72"/>
      <c r="AK866" s="72"/>
      <c r="AL866" s="72"/>
      <c r="AM866" s="72"/>
      <c r="AN866" s="72"/>
      <c r="AO866" s="72"/>
      <c r="AP866" s="72"/>
      <c r="AQ866" s="72"/>
      <c r="AR866" s="72"/>
      <c r="AS866" s="72"/>
      <c r="AT866" s="72"/>
      <c r="AU866" s="72"/>
      <c r="AV866" s="72"/>
      <c r="AW866" s="72"/>
      <c r="AX866" s="72"/>
      <c r="AY866" s="72"/>
      <c r="AZ866" s="72"/>
      <c r="BA866" s="72"/>
      <c r="BB866" s="72"/>
      <c r="BC866" s="72"/>
      <c r="BD866" s="72"/>
      <c r="BE866" s="72"/>
      <c r="BF866" s="72"/>
      <c r="BG866" s="72"/>
      <c r="BH866" s="72"/>
      <c r="BI866" s="72"/>
      <c r="BJ866" s="72"/>
      <c r="BK866" s="72"/>
      <c r="BL866" s="72"/>
      <c r="BM866" s="72"/>
      <c r="BN866" s="72"/>
      <c r="BO866" s="72"/>
      <c r="BP866" s="72"/>
      <c r="BQ866" s="72"/>
      <c r="BR866" s="72"/>
      <c r="BS866" s="72"/>
      <c r="BT866" s="72"/>
      <c r="BU866" s="72"/>
      <c r="BV866" s="72"/>
      <c r="BW866" s="72"/>
      <c r="BX866" s="72"/>
      <c r="BY866" s="72"/>
      <c r="BZ866" s="72"/>
      <c r="CA866" s="72"/>
      <c r="CB866" s="72"/>
      <c r="CC866" s="72"/>
      <c r="CD866" s="72"/>
      <c r="CE866" s="72"/>
      <c r="CF866" s="72"/>
      <c r="CG866" s="72"/>
      <c r="CH866" s="72"/>
      <c r="CI866" s="72"/>
      <c r="CJ866" s="72"/>
      <c r="CK866" s="72"/>
      <c r="CL866" s="72"/>
      <c r="CM866" s="72"/>
      <c r="CN866" s="72"/>
      <c r="CO866" s="72"/>
      <c r="CP866" s="72"/>
      <c r="CQ866" s="27"/>
      <c r="CR866" s="27"/>
      <c r="CS866" s="27"/>
      <c r="CT866" s="27"/>
      <c r="CU866" s="27"/>
      <c r="CV866" s="27"/>
      <c r="CW866" s="27"/>
      <c r="CX866" s="27"/>
      <c r="CY866" s="27"/>
      <c r="CZ866" s="27"/>
      <c r="DA866" s="27"/>
      <c r="DB866" s="27"/>
      <c r="DC866" s="27"/>
      <c r="DD866" s="27"/>
      <c r="DE866" s="27"/>
      <c r="DF866" s="27"/>
      <c r="DG866" s="27"/>
      <c r="DH866" s="27"/>
      <c r="DI866" s="27"/>
      <c r="DJ866" s="27"/>
      <c r="DK866" s="27"/>
      <c r="DL866" s="27"/>
      <c r="DM866" s="27"/>
      <c r="DN866" s="27"/>
      <c r="DO866" s="27"/>
      <c r="DP866" s="27"/>
      <c r="DQ866" s="27"/>
      <c r="DR866" s="27"/>
      <c r="DS866" s="27"/>
      <c r="DT866" s="27"/>
      <c r="DU866" s="27"/>
      <c r="DV866" s="27"/>
      <c r="DW866" s="27"/>
      <c r="DX866" s="27"/>
      <c r="DY866" s="27"/>
      <c r="DZ866" s="27"/>
      <c r="EA866" s="27"/>
      <c r="EB866" s="27"/>
      <c r="EC866" s="27"/>
      <c r="ED866" s="27"/>
      <c r="EE866" s="27"/>
      <c r="EF866" s="27"/>
      <c r="EG866" s="27"/>
      <c r="EH866" s="27"/>
      <c r="EI866" s="27"/>
      <c r="EJ866" s="27"/>
      <c r="EK866" s="27"/>
      <c r="EL866" s="27"/>
      <c r="EM866" s="27"/>
      <c r="EN866" s="27"/>
      <c r="EO866" s="27"/>
      <c r="EP866" s="27"/>
      <c r="EQ866" s="27"/>
      <c r="ER866" s="27"/>
      <c r="ES866" s="27"/>
      <c r="ET866" s="27"/>
      <c r="EU866" s="27"/>
      <c r="EV866" s="27"/>
      <c r="EW866" s="27"/>
      <c r="EX866" s="27"/>
      <c r="EY866" s="27"/>
      <c r="EZ866" s="27"/>
      <c r="FA866" s="27"/>
      <c r="FB866" s="27"/>
      <c r="FC866" s="27"/>
      <c r="FD866" s="27"/>
      <c r="FE866" s="27"/>
      <c r="FF866" s="27"/>
      <c r="FG866" s="27"/>
      <c r="FH866" s="27"/>
      <c r="FI866" s="27"/>
      <c r="FJ866" s="27"/>
      <c r="FK866" s="27"/>
      <c r="FL866" s="27"/>
      <c r="FM866" s="27"/>
      <c r="FN866" s="27"/>
      <c r="FO866" s="27"/>
      <c r="FP866" s="27"/>
      <c r="FQ866" s="27"/>
      <c r="FR866" s="27"/>
      <c r="FS866" s="27"/>
      <c r="FT866" s="27"/>
      <c r="FU866" s="27"/>
    </row>
    <row r="867" spans="1:16361" s="35" customFormat="1" ht="15.75" thickBot="1">
      <c r="A867" s="255" t="s">
        <v>60</v>
      </c>
      <c r="B867" s="150"/>
      <c r="C867" s="133">
        <f>C795+C798+C837+C866</f>
        <v>1446</v>
      </c>
      <c r="D867" s="180"/>
      <c r="E867" s="133"/>
      <c r="F867" s="168">
        <f>F795+F798+F837+F866</f>
        <v>41.35</v>
      </c>
      <c r="G867" s="168">
        <f>G795+G798+G837+G866</f>
        <v>42.94</v>
      </c>
      <c r="H867" s="168">
        <f>H795+H798+H837+H866</f>
        <v>196.09800000000001</v>
      </c>
      <c r="I867" s="168">
        <f>I795+I798+I837+I866</f>
        <v>1335.1</v>
      </c>
      <c r="J867" s="25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  <c r="AA867" s="72"/>
      <c r="AB867" s="72"/>
      <c r="AC867" s="72"/>
      <c r="AD867" s="72"/>
      <c r="AE867" s="72"/>
      <c r="AF867" s="72"/>
      <c r="AG867" s="72"/>
      <c r="AH867" s="72"/>
      <c r="AI867" s="72"/>
      <c r="AJ867" s="72"/>
      <c r="AK867" s="72"/>
      <c r="AL867" s="72"/>
      <c r="AM867" s="72"/>
      <c r="AN867" s="72"/>
      <c r="AO867" s="72"/>
      <c r="AP867" s="72"/>
      <c r="AQ867" s="72"/>
      <c r="AR867" s="72"/>
      <c r="AS867" s="72"/>
      <c r="AT867" s="72"/>
      <c r="AU867" s="72"/>
      <c r="AV867" s="72"/>
      <c r="AW867" s="72"/>
      <c r="AX867" s="72"/>
      <c r="AY867" s="72"/>
      <c r="AZ867" s="72"/>
      <c r="BA867" s="72"/>
      <c r="BB867" s="72"/>
      <c r="BC867" s="72"/>
      <c r="BD867" s="72"/>
      <c r="BE867" s="72"/>
      <c r="BF867" s="72"/>
      <c r="BG867" s="72"/>
      <c r="BH867" s="72"/>
      <c r="BI867" s="72"/>
      <c r="BJ867" s="72"/>
      <c r="BK867" s="72"/>
      <c r="BL867" s="72"/>
      <c r="BM867" s="72"/>
      <c r="BN867" s="72"/>
      <c r="BO867" s="72"/>
      <c r="BP867" s="72"/>
      <c r="BQ867" s="72"/>
      <c r="BR867" s="72"/>
      <c r="BS867" s="72"/>
      <c r="BT867" s="72"/>
      <c r="BU867" s="72"/>
      <c r="BV867" s="72"/>
      <c r="BW867" s="72"/>
      <c r="BX867" s="72"/>
      <c r="BY867" s="72"/>
      <c r="BZ867" s="72"/>
      <c r="CA867" s="72"/>
      <c r="CB867" s="72"/>
      <c r="CC867" s="72"/>
      <c r="CD867" s="72"/>
      <c r="CE867" s="72"/>
      <c r="CF867" s="72"/>
      <c r="CG867" s="72"/>
      <c r="CH867" s="72"/>
      <c r="CI867" s="72"/>
      <c r="CJ867" s="72"/>
      <c r="CK867" s="72"/>
      <c r="CL867" s="72"/>
      <c r="CM867" s="72"/>
      <c r="CN867" s="72"/>
      <c r="CO867" s="72"/>
      <c r="CP867" s="72"/>
      <c r="CQ867" s="27"/>
      <c r="CR867" s="27"/>
      <c r="CS867" s="27"/>
      <c r="CT867" s="27"/>
      <c r="CU867" s="27"/>
      <c r="CV867" s="27"/>
      <c r="CW867" s="27"/>
      <c r="CX867" s="27"/>
      <c r="CY867" s="27"/>
      <c r="CZ867" s="27"/>
      <c r="DA867" s="27"/>
      <c r="DB867" s="27"/>
      <c r="DC867" s="27"/>
      <c r="DD867" s="27"/>
      <c r="DE867" s="27"/>
      <c r="DF867" s="27"/>
      <c r="DG867" s="27"/>
      <c r="DH867" s="27"/>
      <c r="DI867" s="27"/>
      <c r="DJ867" s="27"/>
      <c r="DK867" s="27"/>
      <c r="DL867" s="27"/>
      <c r="DM867" s="27"/>
      <c r="DN867" s="27"/>
      <c r="DO867" s="27"/>
      <c r="DP867" s="27"/>
      <c r="DQ867" s="27"/>
      <c r="DR867" s="27"/>
      <c r="DS867" s="27"/>
      <c r="DT867" s="27"/>
      <c r="DU867" s="27"/>
      <c r="DV867" s="27"/>
      <c r="DW867" s="27"/>
      <c r="DX867" s="27"/>
      <c r="DY867" s="27"/>
      <c r="DZ867" s="27"/>
      <c r="EA867" s="27"/>
      <c r="EB867" s="27"/>
      <c r="EC867" s="27"/>
      <c r="ED867" s="27"/>
      <c r="EE867" s="27"/>
      <c r="EF867" s="27"/>
      <c r="EG867" s="27"/>
      <c r="EH867" s="27"/>
      <c r="EI867" s="27"/>
      <c r="EJ867" s="27"/>
      <c r="EK867" s="27"/>
      <c r="EL867" s="27"/>
      <c r="EM867" s="27"/>
      <c r="EN867" s="27"/>
      <c r="EO867" s="27"/>
      <c r="EP867" s="27"/>
      <c r="EQ867" s="27"/>
      <c r="ER867" s="27"/>
      <c r="ES867" s="27"/>
      <c r="ET867" s="27"/>
      <c r="EU867" s="27"/>
      <c r="EV867" s="27"/>
      <c r="EW867" s="27"/>
      <c r="EX867" s="27"/>
      <c r="EY867" s="27"/>
      <c r="EZ867" s="27"/>
      <c r="FA867" s="27"/>
      <c r="FB867" s="27"/>
      <c r="FC867" s="27"/>
      <c r="FD867" s="27"/>
      <c r="FE867" s="27"/>
      <c r="FF867" s="27"/>
      <c r="FG867" s="27"/>
      <c r="FH867" s="27"/>
      <c r="FI867" s="27"/>
      <c r="FJ867" s="27"/>
      <c r="FK867" s="27"/>
      <c r="FL867" s="27"/>
      <c r="FM867" s="27"/>
      <c r="FN867" s="27"/>
      <c r="FO867" s="27"/>
      <c r="FP867" s="27"/>
      <c r="FQ867" s="27"/>
      <c r="FR867" s="27"/>
      <c r="FS867" s="27"/>
      <c r="FT867" s="27"/>
      <c r="FU867" s="27"/>
    </row>
    <row r="868" spans="1:16361" s="35" customFormat="1" ht="15.75" thickBot="1">
      <c r="A868" s="255" t="s">
        <v>167</v>
      </c>
      <c r="B868" s="150"/>
      <c r="C868" s="151">
        <f>C93+C180+C269+C344+C423+C522+C604+C698+C772+C867</f>
        <v>13939.5</v>
      </c>
      <c r="D868" s="296"/>
      <c r="E868" s="133"/>
      <c r="F868" s="133">
        <f>SUM(F93+F180+F269+F344+F423+F522+F604+F698+F772+F867)</f>
        <v>398.63000000000005</v>
      </c>
      <c r="G868" s="133">
        <f>SUM(G93+G180+G269+G344+G423+G522+G604+G698+G772+G867)</f>
        <v>429.21499999999997</v>
      </c>
      <c r="H868" s="133">
        <f>SUM(H93+H180+H269+H344+H423+H522+H604+H698+H772+H867)</f>
        <v>1841.7619999999997</v>
      </c>
      <c r="I868" s="133">
        <f>SUM(I93+I180+I269+I344+I423+I522+I604+I698+I772+I867)</f>
        <v>12846.37</v>
      </c>
      <c r="J868" s="25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  <c r="AA868" s="72"/>
      <c r="AB868" s="72"/>
      <c r="AC868" s="72"/>
      <c r="AD868" s="72"/>
      <c r="AE868" s="72"/>
      <c r="AF868" s="72"/>
      <c r="AG868" s="72"/>
      <c r="AH868" s="72"/>
      <c r="AI868" s="72"/>
      <c r="AJ868" s="72"/>
      <c r="AK868" s="72"/>
      <c r="AL868" s="72"/>
      <c r="AM868" s="72"/>
      <c r="AN868" s="72"/>
      <c r="AO868" s="72"/>
      <c r="AP868" s="72"/>
      <c r="AQ868" s="72"/>
      <c r="AR868" s="72"/>
      <c r="AS868" s="72"/>
      <c r="AT868" s="72"/>
      <c r="AU868" s="72"/>
      <c r="AV868" s="72"/>
      <c r="AW868" s="72"/>
      <c r="AX868" s="72"/>
      <c r="AY868" s="72"/>
      <c r="AZ868" s="72"/>
      <c r="BA868" s="72"/>
      <c r="BB868" s="72"/>
      <c r="BC868" s="72"/>
      <c r="BD868" s="72"/>
      <c r="BE868" s="72"/>
      <c r="BF868" s="72"/>
      <c r="BG868" s="72"/>
      <c r="BH868" s="72"/>
      <c r="BI868" s="72"/>
      <c r="BJ868" s="72"/>
      <c r="BK868" s="72"/>
      <c r="BL868" s="72"/>
      <c r="BM868" s="72"/>
      <c r="BN868" s="72"/>
      <c r="BO868" s="72"/>
      <c r="BP868" s="72"/>
      <c r="BQ868" s="72"/>
      <c r="BR868" s="72"/>
      <c r="BS868" s="72"/>
      <c r="BT868" s="72"/>
      <c r="BU868" s="72"/>
      <c r="BV868" s="72"/>
      <c r="BW868" s="72"/>
      <c r="BX868" s="72"/>
      <c r="BY868" s="72"/>
      <c r="BZ868" s="72"/>
      <c r="CA868" s="72"/>
      <c r="CB868" s="72"/>
      <c r="CC868" s="72"/>
      <c r="CD868" s="72"/>
      <c r="CE868" s="72"/>
      <c r="CF868" s="72"/>
      <c r="CG868" s="72"/>
      <c r="CH868" s="72"/>
      <c r="CI868" s="72"/>
      <c r="CJ868" s="72"/>
      <c r="CK868" s="72"/>
      <c r="CL868" s="72"/>
      <c r="CM868" s="72"/>
      <c r="CN868" s="72"/>
      <c r="CO868" s="72"/>
      <c r="CP868" s="72"/>
      <c r="CQ868" s="27"/>
      <c r="CR868" s="27"/>
      <c r="CS868" s="27"/>
      <c r="CT868" s="27"/>
      <c r="CU868" s="27"/>
      <c r="CV868" s="27"/>
      <c r="CW868" s="27"/>
      <c r="CX868" s="27"/>
      <c r="CY868" s="27"/>
      <c r="CZ868" s="27"/>
      <c r="DA868" s="27"/>
      <c r="DB868" s="27"/>
      <c r="DC868" s="27"/>
      <c r="DD868" s="27"/>
      <c r="DE868" s="27"/>
      <c r="DF868" s="27"/>
      <c r="DG868" s="27"/>
      <c r="DH868" s="27"/>
      <c r="DI868" s="27"/>
      <c r="DJ868" s="27"/>
      <c r="DK868" s="27"/>
      <c r="DL868" s="27"/>
      <c r="DM868" s="27"/>
      <c r="DN868" s="27"/>
      <c r="DO868" s="27"/>
      <c r="DP868" s="27"/>
      <c r="DQ868" s="27"/>
      <c r="DR868" s="27"/>
      <c r="DS868" s="27"/>
      <c r="DT868" s="27"/>
      <c r="DU868" s="27"/>
      <c r="DV868" s="27"/>
      <c r="DW868" s="27"/>
      <c r="DX868" s="27"/>
      <c r="DY868" s="27"/>
      <c r="DZ868" s="27"/>
      <c r="EA868" s="27"/>
      <c r="EB868" s="27"/>
      <c r="EC868" s="27"/>
      <c r="ED868" s="27"/>
      <c r="EE868" s="27"/>
      <c r="EF868" s="27"/>
      <c r="EG868" s="27"/>
      <c r="EH868" s="27"/>
      <c r="EI868" s="27"/>
      <c r="EJ868" s="27"/>
      <c r="EK868" s="27"/>
      <c r="EL868" s="27"/>
      <c r="EM868" s="27"/>
      <c r="EN868" s="27"/>
      <c r="EO868" s="27"/>
      <c r="EP868" s="27"/>
      <c r="EQ868" s="27"/>
      <c r="ER868" s="27"/>
      <c r="ES868" s="27"/>
      <c r="ET868" s="27"/>
      <c r="EU868" s="27"/>
      <c r="EV868" s="27"/>
      <c r="EW868" s="27"/>
      <c r="EX868" s="27"/>
      <c r="EY868" s="27"/>
      <c r="EZ868" s="27"/>
      <c r="FA868" s="27"/>
      <c r="FB868" s="27"/>
      <c r="FC868" s="27"/>
      <c r="FD868" s="27"/>
      <c r="FE868" s="27"/>
      <c r="FF868" s="27"/>
      <c r="FG868" s="27"/>
      <c r="FH868" s="27"/>
      <c r="FI868" s="27"/>
      <c r="FJ868" s="27"/>
      <c r="FK868" s="27"/>
      <c r="FL868" s="27"/>
      <c r="FM868" s="27"/>
      <c r="FN868" s="27"/>
      <c r="FO868" s="27"/>
      <c r="FP868" s="27"/>
      <c r="FQ868" s="27"/>
      <c r="FR868" s="27"/>
      <c r="FS868" s="27"/>
      <c r="FT868" s="27"/>
      <c r="FU868" s="27"/>
    </row>
    <row r="869" spans="1:16361" ht="15" customHeight="1">
      <c r="A869" s="240" t="s">
        <v>123</v>
      </c>
      <c r="C869" s="81"/>
      <c r="D869" s="121"/>
      <c r="F869" s="90"/>
      <c r="G869" s="90"/>
      <c r="H869" s="90"/>
      <c r="I869" s="90"/>
      <c r="J869" s="225"/>
    </row>
    <row r="870" spans="1:16361" ht="15" customHeight="1">
      <c r="A870" s="475" t="s">
        <v>243</v>
      </c>
      <c r="B870" s="475"/>
      <c r="C870" s="475"/>
      <c r="D870" s="475"/>
      <c r="E870" s="475"/>
      <c r="F870" s="475"/>
      <c r="G870" s="475"/>
      <c r="H870" s="475"/>
      <c r="I870" s="475"/>
      <c r="J870" s="225"/>
    </row>
    <row r="871" spans="1:16361" ht="15" customHeight="1">
      <c r="A871" s="474" t="s">
        <v>124</v>
      </c>
      <c r="B871" s="474"/>
      <c r="C871" s="474"/>
      <c r="D871" s="474"/>
      <c r="E871" s="474"/>
      <c r="F871" s="474"/>
      <c r="G871" s="474"/>
      <c r="H871" s="474"/>
      <c r="I871" s="474"/>
      <c r="J871" s="225"/>
      <c r="K871" s="105"/>
      <c r="L871" s="105"/>
      <c r="M871" s="105"/>
      <c r="N871" s="105"/>
      <c r="O871" s="105"/>
      <c r="P871" s="105"/>
      <c r="Q871" s="105"/>
      <c r="R871" s="105"/>
      <c r="S871" s="105"/>
      <c r="T871" s="105"/>
      <c r="U871" s="105"/>
      <c r="V871" s="105"/>
      <c r="W871" s="105"/>
      <c r="X871" s="105"/>
      <c r="Y871" s="105"/>
      <c r="Z871" s="105"/>
      <c r="AA871" s="105"/>
      <c r="AB871" s="105"/>
      <c r="AC871" s="105"/>
      <c r="AD871" s="105"/>
      <c r="AE871" s="105"/>
      <c r="AF871" s="105"/>
      <c r="AG871" s="105"/>
      <c r="AH871" s="105"/>
      <c r="AI871" s="105"/>
      <c r="AJ871" s="105"/>
      <c r="AK871" s="105"/>
      <c r="AL871" s="105"/>
      <c r="AM871" s="105"/>
      <c r="AN871" s="105"/>
      <c r="AO871" s="105"/>
      <c r="AP871" s="105"/>
      <c r="AQ871" s="105"/>
      <c r="AR871" s="105"/>
      <c r="AS871" s="105"/>
      <c r="AT871" s="105"/>
      <c r="AU871" s="105"/>
      <c r="AV871" s="105"/>
      <c r="AW871" s="105"/>
      <c r="AX871" s="105"/>
      <c r="AY871" s="105"/>
      <c r="AZ871" s="105"/>
      <c r="BA871" s="105"/>
      <c r="BB871" s="105"/>
      <c r="BC871" s="105"/>
      <c r="BD871" s="105"/>
      <c r="BE871" s="105"/>
      <c r="BF871" s="105"/>
      <c r="BG871" s="105"/>
      <c r="BH871" s="105"/>
      <c r="BI871" s="105"/>
      <c r="BJ871" s="105"/>
      <c r="BK871" s="105"/>
      <c r="BL871" s="105"/>
      <c r="BM871" s="105"/>
      <c r="BN871" s="105"/>
      <c r="BO871" s="105"/>
      <c r="BP871" s="105"/>
      <c r="BQ871" s="105"/>
      <c r="BR871" s="105"/>
      <c r="BS871" s="105"/>
      <c r="BT871" s="105"/>
      <c r="BU871" s="105"/>
      <c r="BV871" s="105"/>
      <c r="BW871" s="105"/>
      <c r="BX871" s="105"/>
      <c r="BY871" s="105"/>
      <c r="BZ871" s="105"/>
      <c r="CA871" s="105"/>
      <c r="CB871" s="105"/>
      <c r="CC871" s="105"/>
      <c r="CD871" s="105"/>
      <c r="CE871" s="105"/>
      <c r="CF871" s="105"/>
      <c r="CG871" s="105"/>
      <c r="CH871" s="105"/>
      <c r="CI871" s="105"/>
      <c r="CJ871" s="105"/>
      <c r="CK871" s="105"/>
      <c r="CL871" s="105"/>
      <c r="CM871" s="105"/>
      <c r="CN871" s="105"/>
      <c r="CO871" s="105"/>
      <c r="CP871" s="105"/>
      <c r="CQ871" s="40"/>
      <c r="CR871" s="40"/>
      <c r="CS871" s="40"/>
      <c r="CT871" s="40"/>
      <c r="CU871" s="40"/>
      <c r="CV871" s="40"/>
      <c r="CW871" s="40"/>
      <c r="CX871" s="40"/>
      <c r="CY871" s="40"/>
      <c r="CZ871" s="40"/>
      <c r="DA871" s="40"/>
      <c r="DB871" s="40"/>
      <c r="DC871" s="40"/>
      <c r="DD871" s="40"/>
      <c r="DE871" s="40"/>
      <c r="DF871" s="40"/>
      <c r="DG871" s="40"/>
      <c r="DH871" s="40"/>
      <c r="DI871" s="40"/>
      <c r="DJ871" s="40"/>
      <c r="DK871" s="40"/>
      <c r="DL871" s="40"/>
      <c r="DM871" s="40"/>
      <c r="DN871" s="40"/>
      <c r="DO871" s="40"/>
      <c r="DP871" s="40"/>
      <c r="DQ871" s="40"/>
      <c r="DR871" s="40"/>
      <c r="DS871" s="40"/>
      <c r="DT871" s="40"/>
      <c r="DU871" s="40"/>
      <c r="DV871" s="40"/>
      <c r="DW871" s="40"/>
      <c r="DX871" s="40"/>
      <c r="DY871" s="40"/>
      <c r="DZ871" s="40"/>
      <c r="EA871" s="40"/>
      <c r="EB871" s="40"/>
      <c r="EC871" s="40"/>
      <c r="ED871" s="40"/>
      <c r="EE871" s="40"/>
      <c r="EF871" s="40"/>
      <c r="EG871" s="40"/>
      <c r="EH871" s="40"/>
      <c r="EI871" s="40"/>
      <c r="EJ871" s="40"/>
      <c r="EK871" s="40"/>
      <c r="EL871" s="40"/>
      <c r="EM871" s="40"/>
      <c r="EN871" s="40"/>
      <c r="EO871" s="40"/>
      <c r="EP871" s="40"/>
      <c r="EQ871" s="40"/>
      <c r="ER871" s="40"/>
      <c r="ES871" s="40"/>
      <c r="ET871" s="40"/>
      <c r="EU871" s="40"/>
      <c r="EV871" s="40"/>
      <c r="EW871" s="40"/>
      <c r="EX871" s="40"/>
      <c r="EY871" s="40"/>
      <c r="EZ871" s="40"/>
      <c r="FA871" s="40"/>
      <c r="FB871" s="40"/>
      <c r="FC871" s="40"/>
      <c r="FD871" s="40"/>
      <c r="FE871" s="40"/>
      <c r="FF871" s="40"/>
      <c r="FG871" s="40"/>
      <c r="FH871" s="40"/>
      <c r="FI871" s="40"/>
      <c r="FJ871" s="40"/>
      <c r="FK871" s="40"/>
      <c r="FL871" s="40"/>
      <c r="FM871" s="40"/>
      <c r="FN871" s="40"/>
      <c r="FO871" s="40"/>
      <c r="FP871" s="40"/>
      <c r="FQ871" s="40"/>
      <c r="FR871" s="40"/>
      <c r="FS871" s="40"/>
      <c r="FT871" s="40"/>
      <c r="FU871" s="40"/>
      <c r="FV871" s="40"/>
      <c r="FW871" s="40"/>
      <c r="FX871" s="40"/>
      <c r="FY871" s="40"/>
      <c r="FZ871" s="40"/>
      <c r="GA871" s="40"/>
      <c r="GB871" s="40"/>
      <c r="GC871" s="40"/>
      <c r="GD871" s="40"/>
      <c r="GE871" s="40"/>
      <c r="GF871" s="40"/>
      <c r="GG871" s="40"/>
      <c r="GH871" s="40"/>
      <c r="GI871" s="40"/>
      <c r="GJ871" s="40"/>
      <c r="GK871" s="40"/>
      <c r="GL871" s="40"/>
      <c r="GM871" s="40"/>
      <c r="GN871" s="40"/>
      <c r="GO871" s="40"/>
      <c r="GP871" s="40"/>
      <c r="GQ871" s="40"/>
      <c r="GR871" s="40"/>
      <c r="GS871" s="40"/>
      <c r="GT871" s="40"/>
      <c r="GU871" s="40"/>
      <c r="GV871" s="40"/>
      <c r="GW871" s="40"/>
      <c r="GX871" s="40"/>
      <c r="GY871" s="40"/>
      <c r="GZ871" s="40"/>
      <c r="HA871" s="40"/>
      <c r="HB871" s="40"/>
      <c r="HC871" s="40"/>
      <c r="HD871" s="40"/>
      <c r="HE871" s="40"/>
      <c r="HF871" s="40"/>
      <c r="HG871" s="40"/>
      <c r="HH871" s="40"/>
      <c r="HI871" s="40"/>
      <c r="HJ871" s="40"/>
      <c r="HK871" s="40"/>
      <c r="HL871" s="40"/>
      <c r="HM871" s="40"/>
      <c r="HN871" s="40"/>
      <c r="HO871" s="40"/>
      <c r="HP871" s="40"/>
      <c r="HQ871" s="40"/>
      <c r="HR871" s="40"/>
      <c r="HS871" s="40"/>
      <c r="HT871" s="40"/>
      <c r="HU871" s="40"/>
      <c r="HV871" s="40"/>
      <c r="HW871" s="40"/>
      <c r="HX871" s="40"/>
      <c r="HY871" s="40"/>
      <c r="HZ871" s="40"/>
      <c r="IA871" s="40"/>
      <c r="IB871" s="40"/>
      <c r="IC871" s="40"/>
      <c r="ID871" s="40"/>
      <c r="IE871" s="40"/>
      <c r="IF871" s="40"/>
      <c r="IG871" s="40"/>
      <c r="IH871" s="40"/>
      <c r="II871" s="40"/>
      <c r="IJ871" s="40"/>
      <c r="IK871" s="40"/>
      <c r="IL871" s="40"/>
      <c r="IM871" s="40"/>
      <c r="IN871" s="40"/>
      <c r="IO871" s="40"/>
      <c r="IP871" s="40"/>
      <c r="IQ871" s="40"/>
      <c r="IR871" s="40"/>
      <c r="IS871" s="40"/>
      <c r="IT871" s="40"/>
      <c r="IU871" s="40"/>
      <c r="IV871" s="40"/>
      <c r="IW871" s="40"/>
      <c r="IX871" s="40"/>
      <c r="IY871" s="40"/>
      <c r="IZ871" s="40"/>
      <c r="JA871" s="40"/>
      <c r="JB871" s="40"/>
      <c r="JC871" s="40"/>
      <c r="JD871" s="40"/>
      <c r="JE871" s="40"/>
      <c r="JF871" s="40"/>
      <c r="JG871" s="40"/>
      <c r="JH871" s="40"/>
      <c r="JI871" s="40"/>
      <c r="JJ871" s="40"/>
      <c r="JK871" s="40"/>
      <c r="JL871" s="40"/>
      <c r="JM871" s="40"/>
      <c r="JN871" s="40"/>
      <c r="JO871" s="40"/>
      <c r="JP871" s="40"/>
      <c r="JQ871" s="40"/>
      <c r="JR871" s="40"/>
      <c r="JS871" s="40"/>
      <c r="JT871" s="40"/>
      <c r="JU871" s="40"/>
      <c r="JV871" s="40"/>
      <c r="JW871" s="40"/>
      <c r="JX871" s="40"/>
      <c r="JY871" s="40"/>
      <c r="JZ871" s="40"/>
      <c r="KA871" s="40"/>
      <c r="KB871" s="40"/>
      <c r="KC871" s="40"/>
      <c r="KD871" s="40"/>
      <c r="KE871" s="40"/>
      <c r="KF871" s="40"/>
      <c r="KG871" s="40"/>
      <c r="KH871" s="40"/>
      <c r="KI871" s="40"/>
      <c r="KJ871" s="40"/>
      <c r="KK871" s="40"/>
      <c r="KL871" s="40"/>
      <c r="KM871" s="40"/>
      <c r="KN871" s="40"/>
      <c r="KO871" s="40"/>
      <c r="KP871" s="40"/>
      <c r="KQ871" s="40"/>
      <c r="KR871" s="40"/>
      <c r="KS871" s="40"/>
      <c r="KT871" s="40"/>
      <c r="KU871" s="40"/>
      <c r="KV871" s="40"/>
      <c r="KW871" s="40"/>
      <c r="KX871" s="40"/>
      <c r="KY871" s="40"/>
      <c r="KZ871" s="40"/>
      <c r="LA871" s="40"/>
      <c r="LB871" s="40"/>
      <c r="LC871" s="40"/>
      <c r="LD871" s="40"/>
      <c r="LE871" s="40"/>
      <c r="LF871" s="40"/>
      <c r="LG871" s="40"/>
      <c r="LH871" s="40"/>
      <c r="LI871" s="40"/>
      <c r="LJ871" s="40"/>
      <c r="LK871" s="40"/>
      <c r="LL871" s="40"/>
      <c r="LM871" s="40"/>
      <c r="LN871" s="40"/>
      <c r="LO871" s="40"/>
      <c r="LP871" s="40"/>
      <c r="LQ871" s="40"/>
      <c r="LR871" s="40"/>
      <c r="LS871" s="40"/>
      <c r="LT871" s="40"/>
      <c r="LU871" s="40"/>
      <c r="LV871" s="40"/>
      <c r="LW871" s="40"/>
      <c r="LX871" s="40"/>
      <c r="LY871" s="40"/>
      <c r="LZ871" s="40"/>
      <c r="MA871" s="40"/>
      <c r="MB871" s="40"/>
      <c r="MC871" s="40"/>
      <c r="MD871" s="40"/>
      <c r="ME871" s="40"/>
      <c r="MF871" s="40"/>
      <c r="MG871" s="40"/>
      <c r="MH871" s="40"/>
      <c r="MI871" s="40"/>
      <c r="MJ871" s="40"/>
      <c r="MK871" s="40"/>
      <c r="ML871" s="40"/>
      <c r="MM871" s="40"/>
      <c r="MN871" s="40"/>
      <c r="MO871" s="40"/>
      <c r="MP871" s="40"/>
      <c r="MQ871" s="40"/>
      <c r="MR871" s="40"/>
      <c r="MS871" s="40"/>
      <c r="MT871" s="40"/>
      <c r="MU871" s="40"/>
      <c r="MV871" s="40"/>
      <c r="MW871" s="40"/>
      <c r="MX871" s="40"/>
      <c r="MY871" s="40"/>
      <c r="MZ871" s="40"/>
      <c r="NA871" s="40"/>
      <c r="NB871" s="40"/>
      <c r="NC871" s="40"/>
      <c r="ND871" s="40"/>
      <c r="NE871" s="40"/>
      <c r="NF871" s="40"/>
      <c r="NG871" s="40"/>
      <c r="NH871" s="40"/>
      <c r="NI871" s="40"/>
      <c r="NJ871" s="40"/>
      <c r="NK871" s="40"/>
      <c r="NL871" s="40"/>
      <c r="NM871" s="40"/>
      <c r="NN871" s="40"/>
      <c r="NO871" s="40"/>
      <c r="NP871" s="40"/>
      <c r="NQ871" s="40"/>
      <c r="NR871" s="40"/>
      <c r="NS871" s="40"/>
      <c r="NT871" s="40"/>
      <c r="NU871" s="40"/>
      <c r="NV871" s="40"/>
      <c r="NW871" s="40"/>
      <c r="NX871" s="40"/>
      <c r="NY871" s="40"/>
      <c r="NZ871" s="40"/>
      <c r="OA871" s="40"/>
      <c r="OB871" s="40"/>
      <c r="OC871" s="40"/>
      <c r="OD871" s="40"/>
      <c r="OE871" s="40"/>
      <c r="OF871" s="40"/>
      <c r="OG871" s="40"/>
      <c r="OH871" s="40"/>
      <c r="OI871" s="40"/>
      <c r="OJ871" s="40"/>
      <c r="OK871" s="40"/>
      <c r="OL871" s="40"/>
      <c r="OM871" s="40"/>
      <c r="ON871" s="40"/>
      <c r="OO871" s="40"/>
      <c r="OP871" s="40"/>
      <c r="OQ871" s="40"/>
      <c r="OR871" s="40"/>
      <c r="OS871" s="40"/>
      <c r="OT871" s="40"/>
      <c r="OU871" s="40"/>
      <c r="OV871" s="40"/>
      <c r="OW871" s="40"/>
      <c r="OX871" s="40"/>
      <c r="OY871" s="40"/>
      <c r="OZ871" s="40"/>
      <c r="PA871" s="40"/>
      <c r="PB871" s="40"/>
      <c r="PC871" s="40"/>
      <c r="PD871" s="40"/>
      <c r="PE871" s="40"/>
      <c r="PF871" s="40"/>
      <c r="PG871" s="40"/>
      <c r="PH871" s="40"/>
      <c r="PI871" s="40"/>
      <c r="PJ871" s="40"/>
      <c r="PK871" s="40"/>
      <c r="PL871" s="40"/>
      <c r="PM871" s="40"/>
      <c r="PN871" s="40"/>
      <c r="PO871" s="40"/>
      <c r="PP871" s="40"/>
      <c r="PQ871" s="40"/>
      <c r="PR871" s="40"/>
      <c r="PS871" s="40"/>
      <c r="PT871" s="40"/>
      <c r="PU871" s="40"/>
      <c r="PV871" s="40"/>
      <c r="PW871" s="40"/>
      <c r="PX871" s="40"/>
      <c r="PY871" s="40"/>
      <c r="PZ871" s="40"/>
      <c r="QA871" s="40"/>
      <c r="QB871" s="40"/>
      <c r="QC871" s="40"/>
      <c r="QD871" s="40"/>
      <c r="QE871" s="40"/>
      <c r="QF871" s="40"/>
      <c r="QG871" s="40"/>
      <c r="QH871" s="40"/>
      <c r="QI871" s="40"/>
      <c r="QJ871" s="40"/>
      <c r="QK871" s="40"/>
      <c r="QL871" s="40"/>
      <c r="QM871" s="40"/>
      <c r="QN871" s="40"/>
      <c r="QO871" s="40"/>
      <c r="QP871" s="40"/>
      <c r="QQ871" s="40"/>
      <c r="QR871" s="40"/>
      <c r="QS871" s="40"/>
      <c r="QT871" s="40"/>
      <c r="QU871" s="40"/>
      <c r="QV871" s="40"/>
      <c r="QW871" s="40"/>
      <c r="QX871" s="40"/>
      <c r="QY871" s="40"/>
      <c r="QZ871" s="40"/>
      <c r="RA871" s="40"/>
      <c r="RB871" s="40"/>
      <c r="RC871" s="40"/>
      <c r="RD871" s="40"/>
      <c r="RE871" s="40"/>
      <c r="RF871" s="40"/>
      <c r="RG871" s="40"/>
      <c r="RH871" s="40"/>
      <c r="RI871" s="40"/>
      <c r="RJ871" s="40"/>
      <c r="RK871" s="40"/>
      <c r="RL871" s="40"/>
      <c r="RM871" s="40"/>
      <c r="RN871" s="40"/>
      <c r="RO871" s="40"/>
      <c r="RP871" s="40"/>
      <c r="RQ871" s="40"/>
      <c r="RR871" s="40"/>
      <c r="RS871" s="40"/>
      <c r="RT871" s="40"/>
      <c r="RU871" s="40"/>
      <c r="RV871" s="40"/>
      <c r="RW871" s="40"/>
      <c r="RX871" s="40"/>
      <c r="RY871" s="40"/>
      <c r="RZ871" s="40"/>
      <c r="SA871" s="40"/>
      <c r="SB871" s="40"/>
      <c r="SC871" s="40"/>
      <c r="SD871" s="40"/>
      <c r="SE871" s="40"/>
      <c r="SF871" s="40"/>
      <c r="SG871" s="40"/>
      <c r="SH871" s="40"/>
      <c r="SI871" s="40"/>
      <c r="SJ871" s="40"/>
      <c r="SK871" s="40"/>
      <c r="SL871" s="40"/>
      <c r="SM871" s="40"/>
      <c r="SN871" s="40"/>
      <c r="SO871" s="40"/>
      <c r="SP871" s="40"/>
      <c r="SQ871" s="40"/>
      <c r="SR871" s="40"/>
      <c r="SS871" s="40"/>
      <c r="ST871" s="40"/>
      <c r="SU871" s="40"/>
      <c r="SV871" s="40"/>
      <c r="SW871" s="40"/>
      <c r="SX871" s="40"/>
      <c r="SY871" s="40"/>
      <c r="SZ871" s="40"/>
      <c r="TA871" s="40"/>
      <c r="TB871" s="40"/>
      <c r="TC871" s="40"/>
      <c r="TD871" s="40"/>
      <c r="TE871" s="40"/>
      <c r="TF871" s="40"/>
      <c r="TG871" s="40"/>
      <c r="TH871" s="40"/>
      <c r="TI871" s="40"/>
      <c r="TJ871" s="40"/>
      <c r="TK871" s="40"/>
      <c r="TL871" s="40"/>
      <c r="TM871" s="40"/>
      <c r="TN871" s="40"/>
      <c r="TO871" s="40"/>
      <c r="TP871" s="40"/>
      <c r="TQ871" s="40"/>
      <c r="TR871" s="40"/>
      <c r="TS871" s="40"/>
      <c r="TT871" s="40"/>
      <c r="TU871" s="40"/>
      <c r="TV871" s="40"/>
      <c r="TW871" s="40"/>
      <c r="TX871" s="40"/>
      <c r="TY871" s="40"/>
      <c r="TZ871" s="40"/>
      <c r="UA871" s="40"/>
      <c r="UB871" s="40"/>
      <c r="UC871" s="40"/>
      <c r="UD871" s="40"/>
      <c r="UE871" s="40"/>
      <c r="UF871" s="40"/>
      <c r="UG871" s="40"/>
      <c r="UH871" s="40"/>
      <c r="UI871" s="40"/>
      <c r="UJ871" s="40"/>
      <c r="UK871" s="40"/>
      <c r="UL871" s="40"/>
      <c r="UM871" s="40"/>
      <c r="UN871" s="40"/>
      <c r="UO871" s="40"/>
      <c r="UP871" s="40"/>
      <c r="UQ871" s="40"/>
      <c r="UR871" s="40"/>
      <c r="US871" s="40"/>
      <c r="UT871" s="40"/>
      <c r="UU871" s="40"/>
      <c r="UV871" s="40"/>
      <c r="UW871" s="40"/>
      <c r="UX871" s="40"/>
      <c r="UY871" s="40"/>
      <c r="UZ871" s="40"/>
      <c r="VA871" s="40"/>
      <c r="VB871" s="40"/>
      <c r="VC871" s="40"/>
      <c r="VD871" s="40"/>
      <c r="VE871" s="40"/>
      <c r="VF871" s="40"/>
      <c r="VG871" s="40"/>
      <c r="VH871" s="40"/>
      <c r="VI871" s="40"/>
      <c r="VJ871" s="40"/>
      <c r="VK871" s="40"/>
      <c r="VL871" s="40"/>
      <c r="VM871" s="40"/>
      <c r="VN871" s="40"/>
      <c r="VO871" s="40"/>
      <c r="VP871" s="40"/>
      <c r="VQ871" s="40"/>
      <c r="VR871" s="40"/>
      <c r="VS871" s="40"/>
      <c r="VT871" s="40"/>
      <c r="VU871" s="40"/>
      <c r="VV871" s="40"/>
      <c r="VW871" s="40"/>
      <c r="VX871" s="40"/>
      <c r="VY871" s="40"/>
      <c r="VZ871" s="40"/>
      <c r="WA871" s="40"/>
      <c r="WB871" s="40"/>
      <c r="WC871" s="40"/>
      <c r="WD871" s="40"/>
      <c r="WE871" s="40"/>
      <c r="WF871" s="40"/>
      <c r="WG871" s="40"/>
      <c r="WH871" s="40"/>
      <c r="WI871" s="40"/>
      <c r="WJ871" s="40"/>
      <c r="WK871" s="40"/>
      <c r="WL871" s="40"/>
      <c r="WM871" s="40"/>
      <c r="WN871" s="40"/>
      <c r="WO871" s="40"/>
      <c r="WP871" s="40"/>
      <c r="WQ871" s="40"/>
      <c r="WR871" s="40"/>
      <c r="WS871" s="40"/>
      <c r="WT871" s="40"/>
      <c r="WU871" s="40"/>
      <c r="WV871" s="40"/>
      <c r="WW871" s="40"/>
      <c r="WX871" s="40"/>
      <c r="WY871" s="40"/>
      <c r="WZ871" s="40"/>
      <c r="XA871" s="40"/>
      <c r="XB871" s="40"/>
      <c r="XC871" s="40"/>
      <c r="XD871" s="40"/>
      <c r="XE871" s="40"/>
      <c r="XF871" s="40"/>
      <c r="XG871" s="40"/>
      <c r="XH871" s="40"/>
      <c r="XI871" s="40"/>
      <c r="XJ871" s="40"/>
      <c r="XK871" s="40"/>
      <c r="XL871" s="40"/>
      <c r="XM871" s="40"/>
      <c r="XN871" s="40"/>
      <c r="XO871" s="40"/>
      <c r="XP871" s="40"/>
      <c r="XQ871" s="40"/>
      <c r="XR871" s="40"/>
      <c r="XS871" s="40"/>
      <c r="XT871" s="40"/>
      <c r="XU871" s="40"/>
      <c r="XV871" s="40"/>
      <c r="XW871" s="40"/>
      <c r="XX871" s="40"/>
      <c r="XY871" s="40"/>
      <c r="XZ871" s="40"/>
      <c r="YA871" s="40"/>
      <c r="YB871" s="40"/>
      <c r="YC871" s="40"/>
      <c r="YD871" s="40"/>
      <c r="YE871" s="40"/>
      <c r="YF871" s="40"/>
      <c r="YG871" s="40"/>
      <c r="YH871" s="40"/>
      <c r="YI871" s="40"/>
      <c r="YJ871" s="40"/>
      <c r="YK871" s="40"/>
      <c r="YL871" s="40"/>
      <c r="YM871" s="40"/>
      <c r="YN871" s="40"/>
      <c r="YO871" s="40"/>
      <c r="YP871" s="40"/>
      <c r="YQ871" s="40"/>
      <c r="YR871" s="40"/>
      <c r="YS871" s="40"/>
      <c r="YT871" s="40"/>
      <c r="YU871" s="40"/>
      <c r="YV871" s="40"/>
      <c r="YW871" s="40"/>
      <c r="YX871" s="40"/>
      <c r="YY871" s="40"/>
      <c r="YZ871" s="40"/>
      <c r="ZA871" s="40"/>
      <c r="ZB871" s="40"/>
      <c r="ZC871" s="40"/>
      <c r="ZD871" s="40"/>
      <c r="ZE871" s="40"/>
      <c r="ZF871" s="40"/>
      <c r="ZG871" s="40"/>
      <c r="ZH871" s="40"/>
      <c r="ZI871" s="40"/>
      <c r="ZJ871" s="40"/>
      <c r="ZK871" s="40"/>
      <c r="ZL871" s="40"/>
      <c r="ZM871" s="40"/>
      <c r="ZN871" s="40"/>
      <c r="ZO871" s="40"/>
      <c r="ZP871" s="40"/>
      <c r="ZQ871" s="40"/>
      <c r="ZR871" s="40"/>
      <c r="ZS871" s="40"/>
      <c r="ZT871" s="40"/>
      <c r="ZU871" s="40"/>
      <c r="ZV871" s="40"/>
      <c r="ZW871" s="40"/>
      <c r="ZX871" s="40"/>
      <c r="ZY871" s="40"/>
      <c r="ZZ871" s="40"/>
      <c r="AAA871" s="40"/>
      <c r="AAB871" s="40"/>
      <c r="AAC871" s="40"/>
      <c r="AAD871" s="40"/>
      <c r="AAE871" s="40"/>
      <c r="AAF871" s="40"/>
      <c r="AAG871" s="40"/>
      <c r="AAH871" s="40"/>
      <c r="AAI871" s="40"/>
      <c r="AAJ871" s="40"/>
      <c r="AAK871" s="40"/>
      <c r="AAL871" s="40"/>
      <c r="AAM871" s="40"/>
      <c r="AAN871" s="40"/>
      <c r="AAO871" s="40"/>
      <c r="AAP871" s="40"/>
      <c r="AAQ871" s="40"/>
      <c r="AAR871" s="40"/>
      <c r="AAS871" s="40"/>
      <c r="AAT871" s="40"/>
      <c r="AAU871" s="40"/>
      <c r="AAV871" s="40"/>
      <c r="AAW871" s="40"/>
      <c r="AAX871" s="40"/>
      <c r="AAY871" s="40"/>
      <c r="AAZ871" s="40"/>
      <c r="ABA871" s="40"/>
      <c r="ABB871" s="40"/>
      <c r="ABC871" s="40"/>
      <c r="ABD871" s="40"/>
      <c r="ABE871" s="40"/>
      <c r="ABF871" s="40"/>
      <c r="ABG871" s="40"/>
      <c r="ABH871" s="40"/>
      <c r="ABI871" s="40"/>
      <c r="ABJ871" s="40"/>
      <c r="ABK871" s="40"/>
      <c r="ABL871" s="40"/>
      <c r="ABM871" s="40"/>
      <c r="ABN871" s="40"/>
      <c r="ABO871" s="40"/>
      <c r="ABP871" s="40"/>
      <c r="ABQ871" s="40"/>
      <c r="ABR871" s="40"/>
      <c r="ABS871" s="40"/>
      <c r="ABT871" s="40"/>
      <c r="ABU871" s="40"/>
      <c r="ABV871" s="40"/>
      <c r="ABW871" s="40"/>
      <c r="ABX871" s="40"/>
      <c r="ABY871" s="40"/>
      <c r="ABZ871" s="40"/>
      <c r="ACA871" s="40"/>
      <c r="ACB871" s="40"/>
      <c r="ACC871" s="40"/>
      <c r="ACD871" s="40"/>
      <c r="ACE871" s="40"/>
      <c r="ACF871" s="40"/>
      <c r="ACG871" s="40"/>
      <c r="ACH871" s="40"/>
      <c r="ACI871" s="40"/>
      <c r="ACJ871" s="40"/>
      <c r="ACK871" s="40"/>
      <c r="ACL871" s="40"/>
      <c r="ACM871" s="40"/>
      <c r="ACN871" s="40"/>
      <c r="ACO871" s="40"/>
      <c r="ACP871" s="40"/>
      <c r="ACQ871" s="40"/>
      <c r="ACR871" s="40"/>
      <c r="ACS871" s="40"/>
      <c r="ACT871" s="40"/>
      <c r="ACU871" s="40"/>
      <c r="ACV871" s="40"/>
      <c r="ACW871" s="40"/>
      <c r="ACX871" s="40"/>
      <c r="ACY871" s="40"/>
      <c r="ACZ871" s="40"/>
      <c r="ADA871" s="40"/>
      <c r="ADB871" s="40"/>
      <c r="ADC871" s="40"/>
      <c r="ADD871" s="40"/>
      <c r="ADE871" s="40"/>
      <c r="ADF871" s="40"/>
      <c r="ADG871" s="40"/>
      <c r="ADH871" s="40"/>
      <c r="ADI871" s="40"/>
      <c r="ADJ871" s="40"/>
      <c r="ADK871" s="40"/>
      <c r="ADL871" s="40"/>
      <c r="ADM871" s="40"/>
      <c r="ADN871" s="40"/>
      <c r="ADO871" s="40"/>
      <c r="ADP871" s="40"/>
      <c r="ADQ871" s="40"/>
      <c r="ADR871" s="40"/>
      <c r="ADS871" s="40"/>
      <c r="ADT871" s="40"/>
      <c r="ADU871" s="40"/>
      <c r="ADV871" s="40"/>
      <c r="ADW871" s="40"/>
      <c r="ADX871" s="40"/>
      <c r="ADY871" s="40"/>
      <c r="ADZ871" s="40"/>
      <c r="AEA871" s="40"/>
      <c r="AEB871" s="40"/>
      <c r="AEC871" s="40"/>
      <c r="AED871" s="40"/>
      <c r="AEE871" s="40"/>
      <c r="AEF871" s="40"/>
      <c r="AEG871" s="40"/>
      <c r="AEH871" s="40"/>
      <c r="AEI871" s="40"/>
      <c r="AEJ871" s="40"/>
      <c r="AEK871" s="40"/>
      <c r="AEL871" s="40"/>
      <c r="AEM871" s="40"/>
      <c r="AEN871" s="40"/>
      <c r="AEO871" s="40"/>
      <c r="AEP871" s="40"/>
      <c r="AEQ871" s="40"/>
      <c r="AER871" s="40"/>
      <c r="AES871" s="40"/>
      <c r="AET871" s="40"/>
      <c r="AEU871" s="40"/>
      <c r="AEV871" s="40"/>
      <c r="AEW871" s="40"/>
      <c r="AEX871" s="40"/>
      <c r="AEY871" s="40"/>
      <c r="AEZ871" s="40"/>
      <c r="AFA871" s="40"/>
      <c r="AFB871" s="40"/>
      <c r="AFC871" s="40"/>
      <c r="AFD871" s="40"/>
      <c r="AFE871" s="40"/>
      <c r="AFF871" s="40"/>
      <c r="AFG871" s="40"/>
      <c r="AFH871" s="40"/>
      <c r="AFI871" s="40"/>
      <c r="AFJ871" s="40"/>
      <c r="AFK871" s="40"/>
      <c r="AFL871" s="40"/>
      <c r="AFM871" s="40"/>
      <c r="AFN871" s="40"/>
      <c r="AFO871" s="40"/>
      <c r="AFP871" s="40"/>
      <c r="AFQ871" s="40"/>
      <c r="AFR871" s="40"/>
      <c r="AFS871" s="40"/>
      <c r="AFT871" s="40"/>
      <c r="AFU871" s="40"/>
      <c r="AFV871" s="40"/>
      <c r="AFW871" s="40"/>
      <c r="AFX871" s="40"/>
      <c r="AFY871" s="40"/>
      <c r="AFZ871" s="40"/>
      <c r="AGA871" s="40"/>
      <c r="AGB871" s="40"/>
      <c r="AGC871" s="40"/>
      <c r="AGD871" s="40"/>
      <c r="AGE871" s="40"/>
      <c r="AGF871" s="40"/>
      <c r="AGG871" s="40"/>
      <c r="AGH871" s="40"/>
      <c r="AGI871" s="40"/>
      <c r="AGJ871" s="40"/>
      <c r="AGK871" s="40"/>
      <c r="AGL871" s="40"/>
      <c r="AGM871" s="40"/>
      <c r="AGN871" s="40"/>
      <c r="AGO871" s="40"/>
      <c r="AGP871" s="40"/>
      <c r="AGQ871" s="40"/>
      <c r="AGR871" s="40"/>
      <c r="AGS871" s="40"/>
      <c r="AGT871" s="40"/>
      <c r="AGU871" s="40"/>
      <c r="AGV871" s="40"/>
      <c r="AGW871" s="40"/>
      <c r="AGX871" s="40"/>
      <c r="AGY871" s="40"/>
      <c r="AGZ871" s="40"/>
      <c r="AHA871" s="40"/>
      <c r="AHB871" s="40"/>
      <c r="AHC871" s="40"/>
      <c r="AHD871" s="40"/>
      <c r="AHE871" s="40"/>
      <c r="AHF871" s="40"/>
      <c r="AHG871" s="40"/>
      <c r="AHH871" s="40"/>
      <c r="AHI871" s="40"/>
      <c r="AHJ871" s="40"/>
      <c r="AHK871" s="40"/>
      <c r="AHL871" s="40"/>
      <c r="AHM871" s="40"/>
      <c r="AHN871" s="40"/>
      <c r="AHO871" s="40"/>
      <c r="AHP871" s="40"/>
      <c r="AHQ871" s="40"/>
      <c r="AHR871" s="40"/>
      <c r="AHS871" s="40"/>
      <c r="AHT871" s="40"/>
      <c r="AHU871" s="40"/>
      <c r="AHV871" s="40"/>
      <c r="AHW871" s="40"/>
      <c r="AHX871" s="40"/>
      <c r="AHY871" s="40"/>
      <c r="AHZ871" s="40"/>
      <c r="AIA871" s="40"/>
      <c r="AIB871" s="40"/>
      <c r="AIC871" s="40"/>
      <c r="AID871" s="40"/>
      <c r="AIE871" s="40"/>
      <c r="AIF871" s="40"/>
      <c r="AIG871" s="40"/>
      <c r="AIH871" s="40"/>
      <c r="AII871" s="40"/>
      <c r="AIJ871" s="40"/>
      <c r="AIK871" s="40"/>
      <c r="AIL871" s="40"/>
      <c r="AIM871" s="40"/>
      <c r="AIN871" s="40"/>
      <c r="AIO871" s="40"/>
      <c r="AIP871" s="40"/>
      <c r="AIQ871" s="40"/>
      <c r="AIR871" s="40"/>
      <c r="AIS871" s="40"/>
      <c r="AIT871" s="40"/>
      <c r="AIU871" s="40"/>
      <c r="AIV871" s="40"/>
      <c r="AIW871" s="40"/>
      <c r="AIX871" s="40"/>
      <c r="AIY871" s="40"/>
      <c r="AIZ871" s="40"/>
      <c r="AJA871" s="40"/>
      <c r="AJB871" s="40"/>
      <c r="AJC871" s="40"/>
      <c r="AJD871" s="40"/>
      <c r="AJE871" s="40"/>
      <c r="AJF871" s="40"/>
      <c r="AJG871" s="40"/>
      <c r="AJH871" s="40"/>
      <c r="AJI871" s="40"/>
      <c r="AJJ871" s="40"/>
      <c r="AJK871" s="40"/>
      <c r="AJL871" s="40"/>
      <c r="AJM871" s="40"/>
      <c r="AJN871" s="40"/>
      <c r="AJO871" s="40"/>
      <c r="AJP871" s="40"/>
      <c r="AJQ871" s="40"/>
      <c r="AJR871" s="40"/>
      <c r="AJS871" s="40"/>
      <c r="AJT871" s="40"/>
      <c r="AJU871" s="40"/>
      <c r="AJV871" s="40"/>
      <c r="AJW871" s="40"/>
      <c r="AJX871" s="40"/>
      <c r="AJY871" s="40"/>
      <c r="AJZ871" s="40"/>
      <c r="AKA871" s="40"/>
      <c r="AKB871" s="40"/>
      <c r="AKC871" s="40"/>
      <c r="AKD871" s="40"/>
      <c r="AKE871" s="40"/>
      <c r="AKF871" s="40"/>
      <c r="AKG871" s="40"/>
      <c r="AKH871" s="40"/>
      <c r="AKI871" s="40"/>
      <c r="AKJ871" s="40"/>
      <c r="AKK871" s="40"/>
      <c r="AKL871" s="40"/>
      <c r="AKM871" s="40"/>
      <c r="AKN871" s="40"/>
      <c r="AKO871" s="40"/>
      <c r="AKP871" s="40"/>
      <c r="AKQ871" s="40"/>
      <c r="AKR871" s="40"/>
      <c r="AKS871" s="40"/>
      <c r="AKT871" s="40"/>
      <c r="AKU871" s="40"/>
      <c r="AKV871" s="40"/>
      <c r="AKW871" s="40"/>
      <c r="AKX871" s="40"/>
      <c r="AKY871" s="40"/>
      <c r="AKZ871" s="40"/>
      <c r="ALA871" s="40"/>
      <c r="ALB871" s="40"/>
      <c r="ALC871" s="40"/>
      <c r="ALD871" s="40"/>
      <c r="ALE871" s="40"/>
      <c r="ALF871" s="40"/>
      <c r="ALG871" s="40"/>
      <c r="ALH871" s="40"/>
      <c r="ALI871" s="40"/>
      <c r="ALJ871" s="40"/>
      <c r="ALK871" s="40"/>
      <c r="ALL871" s="40"/>
      <c r="ALM871" s="40"/>
      <c r="ALN871" s="40"/>
      <c r="ALO871" s="40"/>
      <c r="ALP871" s="40"/>
      <c r="ALQ871" s="40"/>
      <c r="ALR871" s="40"/>
      <c r="ALS871" s="40"/>
      <c r="ALT871" s="40"/>
      <c r="ALU871" s="40"/>
      <c r="ALV871" s="40"/>
      <c r="ALW871" s="40"/>
      <c r="ALX871" s="40"/>
      <c r="ALY871" s="40"/>
      <c r="ALZ871" s="40"/>
      <c r="AMA871" s="40"/>
      <c r="AMB871" s="40"/>
      <c r="AMC871" s="40"/>
      <c r="AMD871" s="40"/>
      <c r="AME871" s="40"/>
      <c r="AMF871" s="40"/>
      <c r="AMG871" s="40"/>
      <c r="AMH871" s="40"/>
      <c r="AMI871" s="40"/>
      <c r="AMJ871" s="40"/>
      <c r="AMK871" s="40"/>
      <c r="AML871" s="40"/>
      <c r="AMM871" s="40"/>
      <c r="AMN871" s="40"/>
      <c r="AMO871" s="40"/>
      <c r="AMP871" s="40"/>
      <c r="AMQ871" s="40"/>
      <c r="AMR871" s="40"/>
      <c r="AMS871" s="40"/>
      <c r="AMT871" s="40"/>
      <c r="AMU871" s="40"/>
      <c r="AMV871" s="40"/>
      <c r="AMW871" s="40"/>
      <c r="AMX871" s="40"/>
      <c r="AMY871" s="40"/>
      <c r="AMZ871" s="40"/>
      <c r="ANA871" s="40"/>
      <c r="ANB871" s="40"/>
      <c r="ANC871" s="40"/>
      <c r="AND871" s="40"/>
      <c r="ANE871" s="40"/>
      <c r="ANF871" s="40"/>
      <c r="ANG871" s="40"/>
      <c r="ANH871" s="40"/>
      <c r="ANI871" s="40"/>
      <c r="ANJ871" s="40"/>
      <c r="ANK871" s="40"/>
      <c r="ANL871" s="40"/>
      <c r="ANM871" s="40"/>
      <c r="ANN871" s="40"/>
      <c r="ANO871" s="40"/>
      <c r="ANP871" s="40"/>
      <c r="ANQ871" s="40"/>
      <c r="ANR871" s="40"/>
      <c r="ANS871" s="40"/>
      <c r="ANT871" s="40"/>
      <c r="ANU871" s="40"/>
      <c r="ANV871" s="40"/>
      <c r="ANW871" s="40"/>
      <c r="ANX871" s="40"/>
      <c r="ANY871" s="40"/>
      <c r="ANZ871" s="40"/>
      <c r="AOA871" s="40"/>
      <c r="AOB871" s="40"/>
      <c r="AOC871" s="40"/>
      <c r="AOD871" s="40"/>
      <c r="AOE871" s="40"/>
      <c r="AOF871" s="40"/>
      <c r="AOG871" s="40"/>
      <c r="AOH871" s="40"/>
      <c r="AOI871" s="40"/>
      <c r="AOJ871" s="40"/>
      <c r="AOK871" s="40"/>
      <c r="AOL871" s="40"/>
      <c r="AOM871" s="40"/>
      <c r="AON871" s="40"/>
      <c r="AOO871" s="40"/>
      <c r="AOP871" s="40"/>
      <c r="AOQ871" s="40"/>
      <c r="AOR871" s="40"/>
      <c r="AOS871" s="40"/>
      <c r="AOT871" s="40"/>
      <c r="AOU871" s="40"/>
      <c r="AOV871" s="40"/>
      <c r="AOW871" s="40"/>
      <c r="AOX871" s="40"/>
      <c r="AOY871" s="40"/>
      <c r="AOZ871" s="40"/>
      <c r="APA871" s="40"/>
      <c r="APB871" s="40"/>
      <c r="APC871" s="40"/>
      <c r="APD871" s="40"/>
      <c r="APE871" s="40"/>
      <c r="APF871" s="40"/>
      <c r="APG871" s="40"/>
      <c r="APH871" s="40"/>
      <c r="API871" s="40"/>
      <c r="APJ871" s="40"/>
      <c r="APK871" s="40"/>
      <c r="APL871" s="40"/>
      <c r="APM871" s="40"/>
      <c r="APN871" s="40"/>
      <c r="APO871" s="40"/>
      <c r="APP871" s="40"/>
      <c r="APQ871" s="40"/>
      <c r="APR871" s="40"/>
      <c r="APS871" s="40"/>
      <c r="APT871" s="40"/>
      <c r="APU871" s="40"/>
      <c r="APV871" s="40"/>
      <c r="APW871" s="40"/>
      <c r="APX871" s="40"/>
      <c r="APY871" s="40"/>
      <c r="APZ871" s="40"/>
      <c r="AQA871" s="40"/>
      <c r="AQB871" s="40"/>
      <c r="AQC871" s="40"/>
      <c r="AQD871" s="40"/>
      <c r="AQE871" s="40"/>
      <c r="AQF871" s="40"/>
      <c r="AQG871" s="40"/>
      <c r="AQH871" s="40"/>
      <c r="AQI871" s="40"/>
      <c r="AQJ871" s="40"/>
      <c r="AQK871" s="40"/>
      <c r="AQL871" s="40"/>
      <c r="AQM871" s="40"/>
      <c r="AQN871" s="40"/>
      <c r="AQO871" s="40"/>
      <c r="AQP871" s="40"/>
      <c r="AQQ871" s="40"/>
      <c r="AQR871" s="40"/>
      <c r="AQS871" s="40"/>
      <c r="AQT871" s="40"/>
      <c r="AQU871" s="40"/>
      <c r="AQV871" s="40"/>
      <c r="AQW871" s="40"/>
      <c r="AQX871" s="40"/>
      <c r="AQY871" s="40"/>
      <c r="AQZ871" s="40"/>
      <c r="ARA871" s="40"/>
      <c r="ARB871" s="40"/>
      <c r="ARC871" s="40"/>
      <c r="ARD871" s="40"/>
      <c r="ARE871" s="40"/>
      <c r="ARF871" s="40"/>
      <c r="ARG871" s="40"/>
      <c r="ARH871" s="40"/>
      <c r="ARI871" s="40"/>
      <c r="ARJ871" s="40"/>
      <c r="ARK871" s="40"/>
      <c r="ARL871" s="40"/>
      <c r="ARM871" s="40"/>
      <c r="ARN871" s="40"/>
      <c r="ARO871" s="40"/>
      <c r="ARP871" s="40"/>
      <c r="ARQ871" s="40"/>
      <c r="ARR871" s="40"/>
      <c r="ARS871" s="40"/>
      <c r="ART871" s="40"/>
      <c r="ARU871" s="40"/>
      <c r="ARV871" s="40"/>
      <c r="ARW871" s="40"/>
      <c r="ARX871" s="40"/>
      <c r="ARY871" s="40"/>
      <c r="ARZ871" s="40"/>
      <c r="ASA871" s="40"/>
      <c r="ASB871" s="40"/>
      <c r="ASC871" s="40"/>
      <c r="ASD871" s="40"/>
      <c r="ASE871" s="40"/>
      <c r="ASF871" s="40"/>
      <c r="ASG871" s="40"/>
      <c r="ASH871" s="40"/>
      <c r="ASI871" s="40"/>
      <c r="ASJ871" s="40"/>
      <c r="ASK871" s="40"/>
      <c r="ASL871" s="40"/>
      <c r="ASM871" s="40"/>
      <c r="ASN871" s="40"/>
      <c r="ASO871" s="40"/>
      <c r="ASP871" s="40"/>
      <c r="ASQ871" s="40"/>
      <c r="ASR871" s="40"/>
      <c r="ASS871" s="40"/>
      <c r="AST871" s="40"/>
      <c r="ASU871" s="40"/>
      <c r="ASV871" s="40"/>
      <c r="ASW871" s="40"/>
      <c r="ASX871" s="40"/>
      <c r="ASY871" s="40"/>
      <c r="ASZ871" s="40"/>
      <c r="ATA871" s="40"/>
      <c r="ATB871" s="40"/>
      <c r="ATC871" s="40"/>
      <c r="ATD871" s="40"/>
      <c r="ATE871" s="40"/>
      <c r="ATF871" s="40"/>
      <c r="ATG871" s="40"/>
      <c r="ATH871" s="40"/>
      <c r="ATI871" s="40"/>
      <c r="ATJ871" s="40"/>
      <c r="ATK871" s="40"/>
      <c r="ATL871" s="40"/>
      <c r="ATM871" s="40"/>
      <c r="ATN871" s="40"/>
      <c r="ATO871" s="40"/>
      <c r="ATP871" s="40"/>
      <c r="ATQ871" s="40"/>
      <c r="ATR871" s="40"/>
      <c r="ATS871" s="40"/>
      <c r="ATT871" s="40"/>
      <c r="ATU871" s="40"/>
      <c r="ATV871" s="40"/>
      <c r="ATW871" s="40"/>
      <c r="ATX871" s="40"/>
      <c r="ATY871" s="40"/>
      <c r="ATZ871" s="40"/>
      <c r="AUA871" s="40"/>
      <c r="AUB871" s="40"/>
      <c r="AUC871" s="40"/>
      <c r="AUD871" s="40"/>
      <c r="AUE871" s="40"/>
      <c r="AUF871" s="40"/>
      <c r="AUG871" s="40"/>
      <c r="AUH871" s="40"/>
      <c r="AUI871" s="40"/>
      <c r="AUJ871" s="40"/>
      <c r="AUK871" s="40"/>
      <c r="AUL871" s="40"/>
      <c r="AUM871" s="40"/>
      <c r="AUN871" s="40"/>
      <c r="AUO871" s="40"/>
      <c r="AUP871" s="40"/>
      <c r="AUQ871" s="40"/>
      <c r="AUR871" s="40"/>
      <c r="AUS871" s="40"/>
      <c r="AUT871" s="40"/>
      <c r="AUU871" s="40"/>
      <c r="AUV871" s="40"/>
      <c r="AUW871" s="40"/>
      <c r="AUX871" s="40"/>
      <c r="AUY871" s="40"/>
      <c r="AUZ871" s="40"/>
      <c r="AVA871" s="40"/>
      <c r="AVB871" s="40"/>
      <c r="AVC871" s="40"/>
      <c r="AVD871" s="40"/>
      <c r="AVE871" s="40"/>
      <c r="AVF871" s="40"/>
      <c r="AVG871" s="40"/>
      <c r="AVH871" s="40"/>
      <c r="AVI871" s="40"/>
      <c r="AVJ871" s="40"/>
      <c r="AVK871" s="40"/>
      <c r="AVL871" s="40"/>
      <c r="AVM871" s="40"/>
      <c r="AVN871" s="40"/>
      <c r="AVO871" s="40"/>
      <c r="AVP871" s="40"/>
      <c r="AVQ871" s="40"/>
      <c r="AVR871" s="40"/>
      <c r="AVS871" s="40"/>
      <c r="AVT871" s="40"/>
      <c r="AVU871" s="40"/>
      <c r="AVV871" s="40"/>
      <c r="AVW871" s="40"/>
      <c r="AVX871" s="40"/>
      <c r="AVY871" s="40"/>
      <c r="AVZ871" s="40"/>
      <c r="AWA871" s="40"/>
      <c r="AWB871" s="40"/>
      <c r="AWC871" s="40"/>
      <c r="AWD871" s="40"/>
      <c r="AWE871" s="40"/>
      <c r="AWF871" s="40"/>
      <c r="AWG871" s="40"/>
      <c r="AWH871" s="40"/>
      <c r="AWI871" s="40"/>
      <c r="AWJ871" s="40"/>
      <c r="AWK871" s="40"/>
      <c r="AWL871" s="40"/>
      <c r="AWM871" s="40"/>
      <c r="AWN871" s="40"/>
      <c r="AWO871" s="40"/>
      <c r="AWP871" s="40"/>
      <c r="AWQ871" s="40"/>
      <c r="AWR871" s="40"/>
      <c r="AWS871" s="40"/>
      <c r="AWT871" s="40"/>
      <c r="AWU871" s="40"/>
      <c r="AWV871" s="40"/>
      <c r="AWW871" s="40"/>
      <c r="AWX871" s="40"/>
      <c r="AWY871" s="40"/>
      <c r="AWZ871" s="40"/>
      <c r="AXA871" s="40"/>
      <c r="AXB871" s="40"/>
      <c r="AXC871" s="40"/>
      <c r="AXD871" s="40"/>
      <c r="AXE871" s="40"/>
      <c r="AXF871" s="40"/>
      <c r="AXG871" s="40"/>
      <c r="AXH871" s="40"/>
      <c r="AXI871" s="40"/>
      <c r="AXJ871" s="40"/>
      <c r="AXK871" s="40"/>
      <c r="AXL871" s="40"/>
      <c r="AXM871" s="40"/>
      <c r="AXN871" s="40"/>
      <c r="AXO871" s="40"/>
      <c r="AXP871" s="40"/>
      <c r="AXQ871" s="40"/>
      <c r="AXR871" s="40"/>
      <c r="AXS871" s="40"/>
      <c r="AXT871" s="40"/>
      <c r="AXU871" s="40"/>
      <c r="AXV871" s="40"/>
      <c r="AXW871" s="40"/>
      <c r="AXX871" s="40"/>
      <c r="AXY871" s="40"/>
      <c r="AXZ871" s="40"/>
      <c r="AYA871" s="40"/>
      <c r="AYB871" s="40"/>
      <c r="AYC871" s="40"/>
      <c r="AYD871" s="40"/>
      <c r="AYE871" s="40"/>
      <c r="AYF871" s="40"/>
      <c r="AYG871" s="40"/>
      <c r="AYH871" s="40"/>
      <c r="AYI871" s="40"/>
      <c r="AYJ871" s="40"/>
      <c r="AYK871" s="40"/>
      <c r="AYL871" s="40"/>
      <c r="AYM871" s="40"/>
      <c r="AYN871" s="40"/>
      <c r="AYO871" s="40"/>
      <c r="AYP871" s="40"/>
      <c r="AYQ871" s="40"/>
      <c r="AYR871" s="40"/>
      <c r="AYS871" s="40"/>
      <c r="AYT871" s="40"/>
      <c r="AYU871" s="40"/>
      <c r="AYV871" s="40"/>
      <c r="AYW871" s="40"/>
      <c r="AYX871" s="40"/>
      <c r="AYY871" s="40"/>
      <c r="AYZ871" s="40"/>
      <c r="AZA871" s="40"/>
      <c r="AZB871" s="40"/>
      <c r="AZC871" s="40"/>
      <c r="AZD871" s="40"/>
      <c r="AZE871" s="40"/>
      <c r="AZF871" s="40"/>
      <c r="AZG871" s="40"/>
      <c r="AZH871" s="40"/>
      <c r="AZI871" s="40"/>
      <c r="AZJ871" s="40"/>
      <c r="AZK871" s="40"/>
      <c r="AZL871" s="40"/>
      <c r="AZM871" s="40"/>
      <c r="AZN871" s="40"/>
      <c r="AZO871" s="40"/>
      <c r="AZP871" s="40"/>
      <c r="AZQ871" s="40"/>
      <c r="AZR871" s="40"/>
      <c r="AZS871" s="40"/>
      <c r="AZT871" s="40"/>
      <c r="AZU871" s="40"/>
      <c r="AZV871" s="40"/>
      <c r="AZW871" s="40"/>
      <c r="AZX871" s="40"/>
      <c r="AZY871" s="40"/>
      <c r="AZZ871" s="40"/>
      <c r="BAA871" s="40"/>
      <c r="BAB871" s="40"/>
      <c r="BAC871" s="40"/>
      <c r="BAD871" s="40"/>
      <c r="BAE871" s="40"/>
      <c r="BAF871" s="40"/>
      <c r="BAG871" s="40"/>
      <c r="BAH871" s="40"/>
      <c r="BAI871" s="40"/>
      <c r="BAJ871" s="40"/>
      <c r="BAK871" s="40"/>
      <c r="BAL871" s="40"/>
      <c r="BAM871" s="40"/>
      <c r="BAN871" s="40"/>
      <c r="BAO871" s="40"/>
      <c r="BAP871" s="40"/>
      <c r="BAQ871" s="40"/>
      <c r="BAR871" s="40"/>
      <c r="BAS871" s="40"/>
      <c r="BAT871" s="40"/>
      <c r="BAU871" s="40"/>
      <c r="BAV871" s="40"/>
      <c r="BAW871" s="40"/>
      <c r="BAX871" s="40"/>
      <c r="BAY871" s="40"/>
      <c r="BAZ871" s="40"/>
      <c r="BBA871" s="40"/>
      <c r="BBB871" s="40"/>
      <c r="BBC871" s="40"/>
      <c r="BBD871" s="40"/>
      <c r="BBE871" s="40"/>
      <c r="BBF871" s="40"/>
      <c r="BBG871" s="40"/>
      <c r="BBH871" s="40"/>
      <c r="BBI871" s="40"/>
      <c r="BBJ871" s="40"/>
      <c r="BBK871" s="40"/>
      <c r="BBL871" s="40"/>
      <c r="BBM871" s="40"/>
      <c r="BBN871" s="40"/>
      <c r="BBO871" s="40"/>
      <c r="BBP871" s="40"/>
      <c r="BBQ871" s="40"/>
      <c r="BBR871" s="40"/>
      <c r="BBS871" s="40"/>
      <c r="BBT871" s="40"/>
      <c r="BBU871" s="40"/>
      <c r="BBV871" s="40"/>
      <c r="BBW871" s="40"/>
      <c r="BBX871" s="40"/>
      <c r="BBY871" s="40"/>
      <c r="BBZ871" s="40"/>
      <c r="BCA871" s="40"/>
      <c r="BCB871" s="40"/>
      <c r="BCC871" s="40"/>
      <c r="BCD871" s="40"/>
      <c r="BCE871" s="40"/>
      <c r="BCF871" s="40"/>
      <c r="BCG871" s="40"/>
      <c r="BCH871" s="40"/>
      <c r="BCI871" s="40"/>
      <c r="BCJ871" s="40"/>
      <c r="BCK871" s="40"/>
      <c r="BCL871" s="40"/>
      <c r="BCM871" s="40"/>
      <c r="BCN871" s="40"/>
      <c r="BCO871" s="40"/>
      <c r="BCP871" s="40"/>
      <c r="BCQ871" s="40"/>
      <c r="BCR871" s="40"/>
      <c r="BCS871" s="40"/>
      <c r="BCT871" s="40"/>
      <c r="BCU871" s="40"/>
      <c r="BCV871" s="40"/>
      <c r="BCW871" s="40"/>
      <c r="BCX871" s="40"/>
      <c r="BCY871" s="40"/>
      <c r="BCZ871" s="40"/>
      <c r="BDA871" s="40"/>
      <c r="BDB871" s="40"/>
      <c r="BDC871" s="40"/>
      <c r="BDD871" s="40"/>
      <c r="BDE871" s="40"/>
      <c r="BDF871" s="40"/>
      <c r="BDG871" s="40"/>
      <c r="BDH871" s="40"/>
      <c r="BDI871" s="40"/>
      <c r="BDJ871" s="40"/>
      <c r="BDK871" s="40"/>
      <c r="BDL871" s="40"/>
      <c r="BDM871" s="40"/>
      <c r="BDN871" s="40"/>
      <c r="BDO871" s="40"/>
      <c r="BDP871" s="40"/>
      <c r="BDQ871" s="40"/>
      <c r="BDR871" s="40"/>
      <c r="BDS871" s="40"/>
      <c r="BDT871" s="40"/>
      <c r="BDU871" s="40"/>
      <c r="BDV871" s="40"/>
      <c r="BDW871" s="40"/>
      <c r="BDX871" s="40"/>
      <c r="BDY871" s="40"/>
      <c r="BDZ871" s="40"/>
      <c r="BEA871" s="40"/>
      <c r="BEB871" s="40"/>
      <c r="BEC871" s="40"/>
      <c r="BED871" s="40"/>
      <c r="BEE871" s="40"/>
      <c r="BEF871" s="40"/>
      <c r="BEG871" s="40"/>
      <c r="BEH871" s="40"/>
      <c r="BEI871" s="40"/>
      <c r="BEJ871" s="40"/>
      <c r="BEK871" s="40"/>
      <c r="BEL871" s="40"/>
      <c r="BEM871" s="40"/>
      <c r="BEN871" s="40"/>
      <c r="BEO871" s="40"/>
      <c r="BEP871" s="40"/>
      <c r="BEQ871" s="40"/>
      <c r="BER871" s="40"/>
      <c r="BES871" s="40"/>
      <c r="BET871" s="40"/>
      <c r="BEU871" s="40"/>
      <c r="BEV871" s="40"/>
      <c r="BEW871" s="40"/>
      <c r="BEX871" s="40"/>
      <c r="BEY871" s="40"/>
      <c r="BEZ871" s="40"/>
      <c r="BFA871" s="40"/>
      <c r="BFB871" s="40"/>
      <c r="BFC871" s="40"/>
      <c r="BFD871" s="40"/>
      <c r="BFE871" s="40"/>
      <c r="BFF871" s="40"/>
      <c r="BFG871" s="40"/>
      <c r="BFH871" s="40"/>
      <c r="BFI871" s="40"/>
      <c r="BFJ871" s="40"/>
      <c r="BFK871" s="40"/>
      <c r="BFL871" s="40"/>
      <c r="BFM871" s="40"/>
      <c r="BFN871" s="40"/>
      <c r="BFO871" s="40"/>
      <c r="BFP871" s="40"/>
      <c r="BFQ871" s="40"/>
      <c r="BFR871" s="40"/>
      <c r="BFS871" s="40"/>
      <c r="BFT871" s="40"/>
      <c r="BFU871" s="40"/>
      <c r="BFV871" s="40"/>
      <c r="BFW871" s="40"/>
      <c r="BFX871" s="40"/>
      <c r="BFY871" s="40"/>
      <c r="BFZ871" s="40"/>
      <c r="BGA871" s="40"/>
      <c r="BGB871" s="40"/>
      <c r="BGC871" s="40"/>
      <c r="BGD871" s="40"/>
      <c r="BGE871" s="40"/>
      <c r="BGF871" s="40"/>
      <c r="BGG871" s="40"/>
      <c r="BGH871" s="40"/>
      <c r="BGI871" s="40"/>
      <c r="BGJ871" s="40"/>
      <c r="BGK871" s="40"/>
      <c r="BGL871" s="40"/>
      <c r="BGM871" s="40"/>
      <c r="BGN871" s="40"/>
      <c r="BGO871" s="40"/>
      <c r="BGP871" s="40"/>
      <c r="BGQ871" s="40"/>
      <c r="BGR871" s="40"/>
      <c r="BGS871" s="40"/>
      <c r="BGT871" s="40"/>
      <c r="BGU871" s="40"/>
      <c r="BGV871" s="40"/>
      <c r="BGW871" s="40"/>
      <c r="BGX871" s="40"/>
      <c r="BGY871" s="40"/>
      <c r="BGZ871" s="40"/>
      <c r="BHA871" s="40"/>
      <c r="BHB871" s="40"/>
      <c r="BHC871" s="40"/>
      <c r="BHD871" s="40"/>
      <c r="BHE871" s="40"/>
      <c r="BHF871" s="40"/>
      <c r="BHG871" s="40"/>
      <c r="BHH871" s="40"/>
      <c r="BHI871" s="40"/>
      <c r="BHJ871" s="40"/>
      <c r="BHK871" s="40"/>
      <c r="BHL871" s="40"/>
      <c r="BHM871" s="40"/>
      <c r="BHN871" s="40"/>
      <c r="BHO871" s="40"/>
      <c r="BHP871" s="40"/>
      <c r="BHQ871" s="40"/>
      <c r="BHR871" s="40"/>
      <c r="BHS871" s="40"/>
      <c r="BHT871" s="40"/>
      <c r="BHU871" s="40"/>
      <c r="BHV871" s="40"/>
      <c r="BHW871" s="40"/>
      <c r="BHX871" s="40"/>
      <c r="BHY871" s="40"/>
      <c r="BHZ871" s="40"/>
      <c r="BIA871" s="40"/>
      <c r="BIB871" s="40"/>
      <c r="BIC871" s="40"/>
      <c r="BID871" s="40"/>
      <c r="BIE871" s="40"/>
      <c r="BIF871" s="40"/>
      <c r="BIG871" s="40"/>
      <c r="BIH871" s="40"/>
      <c r="BII871" s="40"/>
      <c r="BIJ871" s="40"/>
      <c r="BIK871" s="40"/>
      <c r="BIL871" s="40"/>
      <c r="BIM871" s="40"/>
      <c r="BIN871" s="40"/>
      <c r="BIO871" s="40"/>
      <c r="BIP871" s="40"/>
      <c r="BIQ871" s="40"/>
      <c r="BIR871" s="40"/>
      <c r="BIS871" s="40"/>
      <c r="BIT871" s="40"/>
      <c r="BIU871" s="40"/>
      <c r="BIV871" s="40"/>
      <c r="BIW871" s="40"/>
      <c r="BIX871" s="40"/>
      <c r="BIY871" s="40"/>
      <c r="BIZ871" s="40"/>
      <c r="BJA871" s="40"/>
      <c r="BJB871" s="40"/>
      <c r="BJC871" s="40"/>
      <c r="BJD871" s="40"/>
      <c r="BJE871" s="40"/>
      <c r="BJF871" s="40"/>
      <c r="BJG871" s="40"/>
      <c r="BJH871" s="40"/>
      <c r="BJI871" s="40"/>
      <c r="BJJ871" s="40"/>
      <c r="BJK871" s="40"/>
      <c r="BJL871" s="40"/>
      <c r="BJM871" s="40"/>
      <c r="BJN871" s="40"/>
      <c r="BJO871" s="40"/>
      <c r="BJP871" s="40"/>
      <c r="BJQ871" s="40"/>
      <c r="BJR871" s="40"/>
      <c r="BJS871" s="40"/>
      <c r="BJT871" s="40"/>
      <c r="BJU871" s="40"/>
      <c r="BJV871" s="40"/>
      <c r="BJW871" s="40"/>
      <c r="BJX871" s="40"/>
      <c r="BJY871" s="40"/>
      <c r="BJZ871" s="40"/>
      <c r="BKA871" s="40"/>
      <c r="BKB871" s="40"/>
      <c r="BKC871" s="40"/>
      <c r="BKD871" s="40"/>
      <c r="BKE871" s="40"/>
      <c r="BKF871" s="40"/>
      <c r="BKG871" s="40"/>
      <c r="BKH871" s="40"/>
      <c r="BKI871" s="40"/>
      <c r="BKJ871" s="40"/>
      <c r="BKK871" s="40"/>
      <c r="BKL871" s="40"/>
      <c r="BKM871" s="40"/>
      <c r="BKN871" s="40"/>
      <c r="BKO871" s="40"/>
      <c r="BKP871" s="40"/>
      <c r="BKQ871" s="40"/>
      <c r="BKR871" s="40"/>
      <c r="BKS871" s="40"/>
      <c r="BKT871" s="40"/>
      <c r="BKU871" s="40"/>
      <c r="BKV871" s="40"/>
      <c r="BKW871" s="40"/>
      <c r="BKX871" s="40"/>
      <c r="BKY871" s="40"/>
      <c r="BKZ871" s="40"/>
      <c r="BLA871" s="40"/>
      <c r="BLB871" s="40"/>
      <c r="BLC871" s="40"/>
      <c r="BLD871" s="40"/>
      <c r="BLE871" s="40"/>
      <c r="BLF871" s="40"/>
      <c r="BLG871" s="40"/>
      <c r="BLH871" s="40"/>
      <c r="BLI871" s="40"/>
      <c r="BLJ871" s="40"/>
      <c r="BLK871" s="40"/>
      <c r="BLL871" s="40"/>
      <c r="BLM871" s="40"/>
      <c r="BLN871" s="40"/>
      <c r="BLO871" s="40"/>
      <c r="BLP871" s="40"/>
      <c r="BLQ871" s="40"/>
      <c r="BLR871" s="40"/>
      <c r="BLS871" s="40"/>
      <c r="BLT871" s="40"/>
      <c r="BLU871" s="40"/>
      <c r="BLV871" s="40"/>
      <c r="BLW871" s="40"/>
      <c r="BLX871" s="40"/>
      <c r="BLY871" s="40"/>
      <c r="BLZ871" s="40"/>
      <c r="BMA871" s="40"/>
      <c r="BMB871" s="40"/>
      <c r="BMC871" s="40"/>
      <c r="BMD871" s="40"/>
      <c r="BME871" s="40"/>
      <c r="BMF871" s="40"/>
      <c r="BMG871" s="40"/>
      <c r="BMH871" s="40"/>
      <c r="BMI871" s="40"/>
      <c r="BMJ871" s="40"/>
      <c r="BMK871" s="40"/>
      <c r="BML871" s="40"/>
      <c r="BMM871" s="40"/>
      <c r="BMN871" s="40"/>
      <c r="BMO871" s="40"/>
      <c r="BMP871" s="40"/>
      <c r="BMQ871" s="40"/>
      <c r="BMR871" s="40"/>
      <c r="BMS871" s="40"/>
      <c r="BMT871" s="40"/>
      <c r="BMU871" s="40"/>
      <c r="BMV871" s="40"/>
      <c r="BMW871" s="40"/>
      <c r="BMX871" s="40"/>
      <c r="BMY871" s="40"/>
      <c r="BMZ871" s="40"/>
      <c r="BNA871" s="40"/>
      <c r="BNB871" s="40"/>
      <c r="BNC871" s="40"/>
      <c r="BND871" s="40"/>
      <c r="BNE871" s="40"/>
      <c r="BNF871" s="40"/>
      <c r="BNG871" s="40"/>
      <c r="BNH871" s="40"/>
      <c r="BNI871" s="40"/>
      <c r="BNJ871" s="40"/>
      <c r="BNK871" s="40"/>
      <c r="BNL871" s="40"/>
      <c r="BNM871" s="40"/>
      <c r="BNN871" s="40"/>
      <c r="BNO871" s="40"/>
      <c r="BNP871" s="40"/>
      <c r="BNQ871" s="40"/>
      <c r="BNR871" s="40"/>
      <c r="BNS871" s="40"/>
      <c r="BNT871" s="40"/>
      <c r="BNU871" s="40"/>
      <c r="BNV871" s="40"/>
      <c r="BNW871" s="40"/>
      <c r="BNX871" s="40"/>
      <c r="BNY871" s="40"/>
      <c r="BNZ871" s="40"/>
      <c r="BOA871" s="40"/>
      <c r="BOB871" s="40"/>
      <c r="BOC871" s="40"/>
      <c r="BOD871" s="40"/>
      <c r="BOE871" s="40"/>
      <c r="BOF871" s="40"/>
      <c r="BOG871" s="40"/>
      <c r="BOH871" s="40"/>
      <c r="BOI871" s="40"/>
      <c r="BOJ871" s="40"/>
      <c r="BOK871" s="40"/>
      <c r="BOL871" s="40"/>
      <c r="BOM871" s="40"/>
      <c r="BON871" s="40"/>
      <c r="BOO871" s="40"/>
      <c r="BOP871" s="40"/>
      <c r="BOQ871" s="40"/>
      <c r="BOR871" s="40"/>
      <c r="BOS871" s="40"/>
      <c r="BOT871" s="40"/>
      <c r="BOU871" s="40"/>
      <c r="BOV871" s="40"/>
      <c r="BOW871" s="40"/>
      <c r="BOX871" s="40"/>
      <c r="BOY871" s="40"/>
      <c r="BOZ871" s="40"/>
      <c r="BPA871" s="40"/>
      <c r="BPB871" s="40"/>
      <c r="BPC871" s="40"/>
      <c r="BPD871" s="40"/>
      <c r="BPE871" s="40"/>
      <c r="BPF871" s="40"/>
      <c r="BPG871" s="40"/>
      <c r="BPH871" s="40"/>
      <c r="BPI871" s="40"/>
      <c r="BPJ871" s="40"/>
      <c r="BPK871" s="40"/>
      <c r="BPL871" s="40"/>
      <c r="BPM871" s="40"/>
      <c r="BPN871" s="40"/>
      <c r="BPO871" s="40"/>
      <c r="BPP871" s="40"/>
      <c r="BPQ871" s="40"/>
      <c r="BPR871" s="40"/>
      <c r="BPS871" s="40"/>
      <c r="BPT871" s="40"/>
      <c r="BPU871" s="40"/>
      <c r="BPV871" s="40"/>
      <c r="BPW871" s="40"/>
      <c r="BPX871" s="40"/>
      <c r="BPY871" s="40"/>
      <c r="BPZ871" s="40"/>
      <c r="BQA871" s="40"/>
      <c r="BQB871" s="40"/>
      <c r="BQC871" s="40"/>
      <c r="BQD871" s="40"/>
      <c r="BQE871" s="40"/>
      <c r="BQF871" s="40"/>
      <c r="BQG871" s="40"/>
      <c r="BQH871" s="40"/>
      <c r="BQI871" s="40"/>
      <c r="BQJ871" s="40"/>
      <c r="BQK871" s="40"/>
      <c r="BQL871" s="40"/>
      <c r="BQM871" s="40"/>
      <c r="BQN871" s="40"/>
      <c r="BQO871" s="40"/>
      <c r="BQP871" s="40"/>
      <c r="BQQ871" s="40"/>
      <c r="BQR871" s="40"/>
      <c r="BQS871" s="40"/>
      <c r="BQT871" s="40"/>
      <c r="BQU871" s="40"/>
      <c r="BQV871" s="40"/>
      <c r="BQW871" s="40"/>
      <c r="BQX871" s="40"/>
      <c r="BQY871" s="40"/>
      <c r="BQZ871" s="40"/>
      <c r="BRA871" s="40"/>
      <c r="BRB871" s="40"/>
      <c r="BRC871" s="40"/>
      <c r="BRD871" s="40"/>
      <c r="BRE871" s="40"/>
      <c r="BRF871" s="40"/>
      <c r="BRG871" s="40"/>
      <c r="BRH871" s="40"/>
      <c r="BRI871" s="40"/>
      <c r="BRJ871" s="40"/>
      <c r="BRK871" s="40"/>
      <c r="BRL871" s="40"/>
      <c r="BRM871" s="40"/>
      <c r="BRN871" s="40"/>
      <c r="BRO871" s="40"/>
      <c r="BRP871" s="40"/>
      <c r="BRQ871" s="40"/>
      <c r="BRR871" s="40"/>
      <c r="BRS871" s="40"/>
      <c r="BRT871" s="40"/>
      <c r="BRU871" s="40"/>
      <c r="BRV871" s="40"/>
      <c r="BRW871" s="40"/>
      <c r="BRX871" s="40"/>
      <c r="BRY871" s="40"/>
      <c r="BRZ871" s="40"/>
      <c r="BSA871" s="40"/>
      <c r="BSB871" s="40"/>
      <c r="BSC871" s="40"/>
      <c r="BSD871" s="40"/>
      <c r="BSE871" s="40"/>
      <c r="BSF871" s="40"/>
      <c r="BSG871" s="40"/>
      <c r="BSH871" s="40"/>
      <c r="BSI871" s="40"/>
      <c r="BSJ871" s="40"/>
      <c r="BSK871" s="40"/>
      <c r="BSL871" s="40"/>
      <c r="BSM871" s="40"/>
      <c r="BSN871" s="40"/>
      <c r="BSO871" s="40"/>
      <c r="BSP871" s="40"/>
      <c r="BSQ871" s="40"/>
      <c r="BSR871" s="40"/>
      <c r="BSS871" s="40"/>
      <c r="BST871" s="40"/>
      <c r="BSU871" s="40"/>
      <c r="BSV871" s="40"/>
      <c r="BSW871" s="40"/>
      <c r="BSX871" s="40"/>
      <c r="BSY871" s="40"/>
      <c r="BSZ871" s="40"/>
      <c r="BTA871" s="40"/>
      <c r="BTB871" s="40"/>
      <c r="BTC871" s="40"/>
      <c r="BTD871" s="40"/>
      <c r="BTE871" s="40"/>
      <c r="BTF871" s="40"/>
      <c r="BTG871" s="40"/>
      <c r="BTH871" s="40"/>
      <c r="BTI871" s="40"/>
      <c r="BTJ871" s="40"/>
      <c r="BTK871" s="40"/>
      <c r="BTL871" s="40"/>
      <c r="BTM871" s="40"/>
      <c r="BTN871" s="40"/>
      <c r="BTO871" s="40"/>
      <c r="BTP871" s="40"/>
      <c r="BTQ871" s="40"/>
      <c r="BTR871" s="40"/>
      <c r="BTS871" s="40"/>
      <c r="BTT871" s="40"/>
      <c r="BTU871" s="40"/>
      <c r="BTV871" s="40"/>
      <c r="BTW871" s="40"/>
      <c r="BTX871" s="40"/>
      <c r="BTY871" s="40"/>
      <c r="BTZ871" s="40"/>
      <c r="BUA871" s="40"/>
      <c r="BUB871" s="40"/>
      <c r="BUC871" s="40"/>
      <c r="BUD871" s="40"/>
      <c r="BUE871" s="40"/>
      <c r="BUF871" s="40"/>
      <c r="BUG871" s="40"/>
      <c r="BUH871" s="40"/>
      <c r="BUI871" s="40"/>
      <c r="BUJ871" s="40"/>
      <c r="BUK871" s="40"/>
      <c r="BUL871" s="40"/>
      <c r="BUM871" s="40"/>
      <c r="BUN871" s="40"/>
      <c r="BUO871" s="40"/>
      <c r="BUP871" s="40"/>
      <c r="BUQ871" s="40"/>
      <c r="BUR871" s="40"/>
      <c r="BUS871" s="40"/>
      <c r="BUT871" s="40"/>
      <c r="BUU871" s="40"/>
      <c r="BUV871" s="40"/>
      <c r="BUW871" s="40"/>
      <c r="BUX871" s="40"/>
      <c r="BUY871" s="40"/>
      <c r="BUZ871" s="40"/>
      <c r="BVA871" s="40"/>
      <c r="BVB871" s="40"/>
      <c r="BVC871" s="40"/>
      <c r="BVD871" s="40"/>
      <c r="BVE871" s="40"/>
      <c r="BVF871" s="40"/>
      <c r="BVG871" s="40"/>
      <c r="BVH871" s="40"/>
      <c r="BVI871" s="40"/>
      <c r="BVJ871" s="40"/>
      <c r="BVK871" s="40"/>
      <c r="BVL871" s="40"/>
      <c r="BVM871" s="40"/>
      <c r="BVN871" s="40"/>
      <c r="BVO871" s="40"/>
      <c r="BVP871" s="40"/>
      <c r="BVQ871" s="40"/>
      <c r="BVR871" s="40"/>
      <c r="BVS871" s="40"/>
      <c r="BVT871" s="40"/>
      <c r="BVU871" s="40"/>
      <c r="BVV871" s="40"/>
      <c r="BVW871" s="40"/>
      <c r="BVX871" s="40"/>
      <c r="BVY871" s="40"/>
      <c r="BVZ871" s="40"/>
      <c r="BWA871" s="40"/>
      <c r="BWB871" s="40"/>
      <c r="BWC871" s="40"/>
      <c r="BWD871" s="40"/>
      <c r="BWE871" s="40"/>
      <c r="BWF871" s="40"/>
      <c r="BWG871" s="40"/>
      <c r="BWH871" s="40"/>
      <c r="BWI871" s="40"/>
      <c r="BWJ871" s="40"/>
      <c r="BWK871" s="40"/>
      <c r="BWL871" s="40"/>
      <c r="BWM871" s="40"/>
      <c r="BWN871" s="40"/>
      <c r="BWO871" s="40"/>
      <c r="BWP871" s="40"/>
      <c r="BWQ871" s="40"/>
      <c r="BWR871" s="40"/>
      <c r="BWS871" s="40"/>
      <c r="BWT871" s="40"/>
      <c r="BWU871" s="40"/>
      <c r="BWV871" s="40"/>
      <c r="BWW871" s="40"/>
      <c r="BWX871" s="40"/>
      <c r="BWY871" s="40"/>
      <c r="BWZ871" s="40"/>
      <c r="BXA871" s="40"/>
      <c r="BXB871" s="40"/>
      <c r="BXC871" s="40"/>
      <c r="BXD871" s="40"/>
      <c r="BXE871" s="40"/>
      <c r="BXF871" s="40"/>
      <c r="BXG871" s="40"/>
      <c r="BXH871" s="40"/>
      <c r="BXI871" s="40"/>
      <c r="BXJ871" s="40"/>
      <c r="BXK871" s="40"/>
      <c r="BXL871" s="40"/>
      <c r="BXM871" s="40"/>
      <c r="BXN871" s="40"/>
      <c r="BXO871" s="40"/>
      <c r="BXP871" s="40"/>
      <c r="BXQ871" s="40"/>
      <c r="BXR871" s="40"/>
      <c r="BXS871" s="40"/>
      <c r="BXT871" s="40"/>
      <c r="BXU871" s="40"/>
      <c r="BXV871" s="40"/>
      <c r="BXW871" s="40"/>
      <c r="BXX871" s="40"/>
      <c r="BXY871" s="40"/>
      <c r="BXZ871" s="40"/>
      <c r="BYA871" s="40"/>
      <c r="BYB871" s="40"/>
      <c r="BYC871" s="40"/>
      <c r="BYD871" s="40"/>
      <c r="BYE871" s="40"/>
      <c r="BYF871" s="40"/>
      <c r="BYG871" s="40"/>
      <c r="BYH871" s="40"/>
      <c r="BYI871" s="40"/>
      <c r="BYJ871" s="40"/>
      <c r="BYK871" s="40"/>
      <c r="BYL871" s="40"/>
      <c r="BYM871" s="40"/>
      <c r="BYN871" s="40"/>
      <c r="BYO871" s="40"/>
      <c r="BYP871" s="40"/>
      <c r="BYQ871" s="40"/>
      <c r="BYR871" s="40"/>
      <c r="BYS871" s="40"/>
      <c r="BYT871" s="40"/>
      <c r="BYU871" s="40"/>
      <c r="BYV871" s="40"/>
      <c r="BYW871" s="40"/>
      <c r="BYX871" s="40"/>
      <c r="BYY871" s="40"/>
      <c r="BYZ871" s="40"/>
      <c r="BZA871" s="40"/>
      <c r="BZB871" s="40"/>
      <c r="BZC871" s="40"/>
      <c r="BZD871" s="40"/>
      <c r="BZE871" s="40"/>
      <c r="BZF871" s="40"/>
      <c r="BZG871" s="40"/>
      <c r="BZH871" s="40"/>
      <c r="BZI871" s="40"/>
      <c r="BZJ871" s="40"/>
      <c r="BZK871" s="40"/>
      <c r="BZL871" s="40"/>
      <c r="BZM871" s="40"/>
      <c r="BZN871" s="40"/>
      <c r="BZO871" s="40"/>
      <c r="BZP871" s="40"/>
      <c r="BZQ871" s="40"/>
      <c r="BZR871" s="40"/>
      <c r="BZS871" s="40"/>
      <c r="BZT871" s="40"/>
      <c r="BZU871" s="40"/>
      <c r="BZV871" s="40"/>
      <c r="BZW871" s="40"/>
      <c r="BZX871" s="40"/>
      <c r="BZY871" s="40"/>
      <c r="BZZ871" s="40"/>
      <c r="CAA871" s="40"/>
      <c r="CAB871" s="40"/>
      <c r="CAC871" s="40"/>
      <c r="CAD871" s="40"/>
      <c r="CAE871" s="40"/>
      <c r="CAF871" s="40"/>
      <c r="CAG871" s="40"/>
      <c r="CAH871" s="40"/>
      <c r="CAI871" s="40"/>
      <c r="CAJ871" s="40"/>
      <c r="CAK871" s="40"/>
      <c r="CAL871" s="40"/>
      <c r="CAM871" s="40"/>
      <c r="CAN871" s="40"/>
      <c r="CAO871" s="40"/>
      <c r="CAP871" s="40"/>
      <c r="CAQ871" s="40"/>
      <c r="CAR871" s="40"/>
      <c r="CAS871" s="40"/>
      <c r="CAT871" s="40"/>
      <c r="CAU871" s="40"/>
      <c r="CAV871" s="40"/>
      <c r="CAW871" s="40"/>
      <c r="CAX871" s="40"/>
      <c r="CAY871" s="40"/>
      <c r="CAZ871" s="40"/>
      <c r="CBA871" s="40"/>
      <c r="CBB871" s="40"/>
      <c r="CBC871" s="40"/>
      <c r="CBD871" s="40"/>
      <c r="CBE871" s="40"/>
      <c r="CBF871" s="40"/>
      <c r="CBG871" s="40"/>
      <c r="CBH871" s="40"/>
      <c r="CBI871" s="40"/>
      <c r="CBJ871" s="40"/>
      <c r="CBK871" s="40"/>
      <c r="CBL871" s="40"/>
      <c r="CBM871" s="40"/>
      <c r="CBN871" s="40"/>
      <c r="CBO871" s="40"/>
      <c r="CBP871" s="40"/>
      <c r="CBQ871" s="40"/>
      <c r="CBR871" s="40"/>
      <c r="CBS871" s="40"/>
      <c r="CBT871" s="40"/>
      <c r="CBU871" s="40"/>
      <c r="CBV871" s="40"/>
      <c r="CBW871" s="40"/>
      <c r="CBX871" s="40"/>
      <c r="CBY871" s="40"/>
      <c r="CBZ871" s="40"/>
      <c r="CCA871" s="40"/>
      <c r="CCB871" s="40"/>
      <c r="CCC871" s="40"/>
      <c r="CCD871" s="40"/>
      <c r="CCE871" s="40"/>
      <c r="CCF871" s="40"/>
      <c r="CCG871" s="40"/>
      <c r="CCH871" s="40"/>
      <c r="CCI871" s="40"/>
      <c r="CCJ871" s="40"/>
      <c r="CCK871" s="40"/>
      <c r="CCL871" s="40"/>
      <c r="CCM871" s="40"/>
      <c r="CCN871" s="40"/>
      <c r="CCO871" s="40"/>
      <c r="CCP871" s="40"/>
      <c r="CCQ871" s="40"/>
      <c r="CCR871" s="40"/>
      <c r="CCS871" s="40"/>
      <c r="CCT871" s="40"/>
      <c r="CCU871" s="40"/>
      <c r="CCV871" s="40"/>
      <c r="CCW871" s="40"/>
      <c r="CCX871" s="40"/>
      <c r="CCY871" s="40"/>
      <c r="CCZ871" s="40"/>
      <c r="CDA871" s="40"/>
      <c r="CDB871" s="40"/>
      <c r="CDC871" s="40"/>
      <c r="CDD871" s="40"/>
      <c r="CDE871" s="40"/>
      <c r="CDF871" s="40"/>
      <c r="CDG871" s="40"/>
      <c r="CDH871" s="40"/>
      <c r="CDI871" s="40"/>
      <c r="CDJ871" s="40"/>
      <c r="CDK871" s="40"/>
      <c r="CDL871" s="40"/>
      <c r="CDM871" s="40"/>
      <c r="CDN871" s="40"/>
      <c r="CDO871" s="40"/>
      <c r="CDP871" s="40"/>
      <c r="CDQ871" s="40"/>
      <c r="CDR871" s="40"/>
      <c r="CDS871" s="40"/>
      <c r="CDT871" s="40"/>
      <c r="CDU871" s="40"/>
      <c r="CDV871" s="40"/>
      <c r="CDW871" s="40"/>
      <c r="CDX871" s="40"/>
      <c r="CDY871" s="40"/>
      <c r="CDZ871" s="40"/>
      <c r="CEA871" s="40"/>
      <c r="CEB871" s="40"/>
      <c r="CEC871" s="40"/>
      <c r="CED871" s="40"/>
      <c r="CEE871" s="40"/>
      <c r="CEF871" s="40"/>
      <c r="CEG871" s="40"/>
      <c r="CEH871" s="40"/>
      <c r="CEI871" s="40"/>
      <c r="CEJ871" s="40"/>
      <c r="CEK871" s="40"/>
      <c r="CEL871" s="40"/>
      <c r="CEM871" s="40"/>
      <c r="CEN871" s="40"/>
      <c r="CEO871" s="40"/>
      <c r="CEP871" s="40"/>
      <c r="CEQ871" s="40"/>
      <c r="CER871" s="40"/>
      <c r="CES871" s="40"/>
      <c r="CET871" s="40"/>
      <c r="CEU871" s="40"/>
      <c r="CEV871" s="40"/>
      <c r="CEW871" s="40"/>
      <c r="CEX871" s="40"/>
      <c r="CEY871" s="40"/>
      <c r="CEZ871" s="40"/>
      <c r="CFA871" s="40"/>
      <c r="CFB871" s="40"/>
      <c r="CFC871" s="40"/>
      <c r="CFD871" s="40"/>
      <c r="CFE871" s="40"/>
      <c r="CFF871" s="40"/>
      <c r="CFG871" s="40"/>
      <c r="CFH871" s="40"/>
      <c r="CFI871" s="40"/>
      <c r="CFJ871" s="40"/>
      <c r="CFK871" s="40"/>
      <c r="CFL871" s="40"/>
      <c r="CFM871" s="40"/>
      <c r="CFN871" s="40"/>
      <c r="CFO871" s="40"/>
      <c r="CFP871" s="40"/>
      <c r="CFQ871" s="40"/>
      <c r="CFR871" s="40"/>
      <c r="CFS871" s="40"/>
      <c r="CFT871" s="40"/>
      <c r="CFU871" s="40"/>
      <c r="CFV871" s="40"/>
      <c r="CFW871" s="40"/>
      <c r="CFX871" s="40"/>
      <c r="CFY871" s="40"/>
      <c r="CFZ871" s="40"/>
      <c r="CGA871" s="40"/>
      <c r="CGB871" s="40"/>
      <c r="CGC871" s="40"/>
      <c r="CGD871" s="40"/>
      <c r="CGE871" s="40"/>
      <c r="CGF871" s="40"/>
      <c r="CGG871" s="40"/>
      <c r="CGH871" s="40"/>
      <c r="CGI871" s="40"/>
      <c r="CGJ871" s="40"/>
      <c r="CGK871" s="40"/>
      <c r="CGL871" s="40"/>
      <c r="CGM871" s="40"/>
      <c r="CGN871" s="40"/>
      <c r="CGO871" s="40"/>
      <c r="CGP871" s="40"/>
      <c r="CGQ871" s="40"/>
      <c r="CGR871" s="40"/>
      <c r="CGS871" s="40"/>
      <c r="CGT871" s="40"/>
      <c r="CGU871" s="40"/>
      <c r="CGV871" s="40"/>
      <c r="CGW871" s="40"/>
      <c r="CGX871" s="40"/>
      <c r="CGY871" s="40"/>
      <c r="CGZ871" s="40"/>
      <c r="CHA871" s="40"/>
      <c r="CHB871" s="40"/>
      <c r="CHC871" s="40"/>
      <c r="CHD871" s="40"/>
      <c r="CHE871" s="40"/>
      <c r="CHF871" s="40"/>
      <c r="CHG871" s="40"/>
      <c r="CHH871" s="40"/>
      <c r="CHI871" s="40"/>
      <c r="CHJ871" s="40"/>
      <c r="CHK871" s="40"/>
      <c r="CHL871" s="40"/>
      <c r="CHM871" s="40"/>
      <c r="CHN871" s="40"/>
      <c r="CHO871" s="40"/>
      <c r="CHP871" s="40"/>
      <c r="CHQ871" s="40"/>
      <c r="CHR871" s="40"/>
      <c r="CHS871" s="40"/>
      <c r="CHT871" s="40"/>
      <c r="CHU871" s="40"/>
      <c r="CHV871" s="40"/>
      <c r="CHW871" s="40"/>
      <c r="CHX871" s="40"/>
      <c r="CHY871" s="40"/>
      <c r="CHZ871" s="40"/>
      <c r="CIA871" s="40"/>
      <c r="CIB871" s="40"/>
      <c r="CIC871" s="40"/>
      <c r="CID871" s="40"/>
      <c r="CIE871" s="40"/>
      <c r="CIF871" s="40"/>
      <c r="CIG871" s="40"/>
      <c r="CIH871" s="40"/>
      <c r="CII871" s="40"/>
      <c r="CIJ871" s="40"/>
      <c r="CIK871" s="40"/>
      <c r="CIL871" s="40"/>
      <c r="CIM871" s="40"/>
      <c r="CIN871" s="40"/>
      <c r="CIO871" s="40"/>
      <c r="CIP871" s="40"/>
      <c r="CIQ871" s="40"/>
      <c r="CIR871" s="40"/>
      <c r="CIS871" s="40"/>
      <c r="CIT871" s="40"/>
      <c r="CIU871" s="40"/>
      <c r="CIV871" s="40"/>
      <c r="CIW871" s="40"/>
      <c r="CIX871" s="40"/>
      <c r="CIY871" s="40"/>
      <c r="CIZ871" s="40"/>
      <c r="CJA871" s="40"/>
      <c r="CJB871" s="40"/>
      <c r="CJC871" s="40"/>
      <c r="CJD871" s="40"/>
      <c r="CJE871" s="40"/>
      <c r="CJF871" s="40"/>
      <c r="CJG871" s="40"/>
      <c r="CJH871" s="40"/>
      <c r="CJI871" s="40"/>
      <c r="CJJ871" s="40"/>
      <c r="CJK871" s="40"/>
      <c r="CJL871" s="40"/>
      <c r="CJM871" s="40"/>
      <c r="CJN871" s="40"/>
      <c r="CJO871" s="40"/>
      <c r="CJP871" s="40"/>
      <c r="CJQ871" s="40"/>
      <c r="CJR871" s="40"/>
      <c r="CJS871" s="40"/>
      <c r="CJT871" s="40"/>
      <c r="CJU871" s="40"/>
      <c r="CJV871" s="40"/>
      <c r="CJW871" s="40"/>
      <c r="CJX871" s="40"/>
      <c r="CJY871" s="40"/>
      <c r="CJZ871" s="40"/>
      <c r="CKA871" s="40"/>
      <c r="CKB871" s="40"/>
      <c r="CKC871" s="40"/>
      <c r="CKD871" s="40"/>
      <c r="CKE871" s="40"/>
      <c r="CKF871" s="40"/>
      <c r="CKG871" s="40"/>
      <c r="CKH871" s="40"/>
      <c r="CKI871" s="40"/>
      <c r="CKJ871" s="40"/>
      <c r="CKK871" s="40"/>
      <c r="CKL871" s="40"/>
      <c r="CKM871" s="40"/>
      <c r="CKN871" s="40"/>
      <c r="CKO871" s="40"/>
      <c r="CKP871" s="40"/>
      <c r="CKQ871" s="40"/>
      <c r="CKR871" s="40"/>
      <c r="CKS871" s="40"/>
      <c r="CKT871" s="40"/>
      <c r="CKU871" s="40"/>
      <c r="CKV871" s="40"/>
      <c r="CKW871" s="40"/>
      <c r="CKX871" s="40"/>
      <c r="CKY871" s="40"/>
      <c r="CKZ871" s="40"/>
      <c r="CLA871" s="40"/>
      <c r="CLB871" s="40"/>
      <c r="CLC871" s="40"/>
      <c r="CLD871" s="40"/>
      <c r="CLE871" s="40"/>
      <c r="CLF871" s="40"/>
      <c r="CLG871" s="40"/>
      <c r="CLH871" s="40"/>
      <c r="CLI871" s="40"/>
      <c r="CLJ871" s="40"/>
      <c r="CLK871" s="40"/>
      <c r="CLL871" s="40"/>
      <c r="CLM871" s="40"/>
      <c r="CLN871" s="40"/>
      <c r="CLO871" s="40"/>
      <c r="CLP871" s="40"/>
      <c r="CLQ871" s="40"/>
      <c r="CLR871" s="40"/>
      <c r="CLS871" s="40"/>
      <c r="CLT871" s="40"/>
      <c r="CLU871" s="40"/>
      <c r="CLV871" s="40"/>
      <c r="CLW871" s="40"/>
      <c r="CLX871" s="40"/>
      <c r="CLY871" s="40"/>
      <c r="CLZ871" s="40"/>
      <c r="CMA871" s="40"/>
      <c r="CMB871" s="40"/>
      <c r="CMC871" s="40"/>
      <c r="CMD871" s="40"/>
      <c r="CME871" s="40"/>
      <c r="CMF871" s="40"/>
      <c r="CMG871" s="40"/>
      <c r="CMH871" s="40"/>
      <c r="CMI871" s="40"/>
      <c r="CMJ871" s="40"/>
      <c r="CMK871" s="40"/>
      <c r="CML871" s="40"/>
      <c r="CMM871" s="40"/>
      <c r="CMN871" s="40"/>
      <c r="CMO871" s="40"/>
      <c r="CMP871" s="40"/>
      <c r="CMQ871" s="40"/>
      <c r="CMR871" s="40"/>
      <c r="CMS871" s="40"/>
      <c r="CMT871" s="40"/>
      <c r="CMU871" s="40"/>
      <c r="CMV871" s="40"/>
      <c r="CMW871" s="40"/>
      <c r="CMX871" s="40"/>
      <c r="CMY871" s="40"/>
      <c r="CMZ871" s="40"/>
      <c r="CNA871" s="40"/>
      <c r="CNB871" s="40"/>
      <c r="CNC871" s="40"/>
      <c r="CND871" s="40"/>
      <c r="CNE871" s="40"/>
      <c r="CNF871" s="40"/>
      <c r="CNG871" s="40"/>
      <c r="CNH871" s="40"/>
      <c r="CNI871" s="40"/>
      <c r="CNJ871" s="40"/>
      <c r="CNK871" s="40"/>
      <c r="CNL871" s="40"/>
      <c r="CNM871" s="40"/>
      <c r="CNN871" s="40"/>
      <c r="CNO871" s="40"/>
      <c r="CNP871" s="40"/>
      <c r="CNQ871" s="40"/>
      <c r="CNR871" s="40"/>
      <c r="CNS871" s="40"/>
      <c r="CNT871" s="40"/>
      <c r="CNU871" s="40"/>
      <c r="CNV871" s="40"/>
      <c r="CNW871" s="40"/>
      <c r="CNX871" s="40"/>
      <c r="CNY871" s="40"/>
      <c r="CNZ871" s="40"/>
      <c r="COA871" s="40"/>
      <c r="COB871" s="40"/>
      <c r="COC871" s="40"/>
      <c r="COD871" s="40"/>
      <c r="COE871" s="40"/>
      <c r="COF871" s="40"/>
      <c r="COG871" s="40"/>
      <c r="COH871" s="40"/>
      <c r="COI871" s="40"/>
      <c r="COJ871" s="40"/>
      <c r="COK871" s="40"/>
      <c r="COL871" s="40"/>
      <c r="COM871" s="40"/>
      <c r="CON871" s="40"/>
      <c r="COO871" s="40"/>
      <c r="COP871" s="40"/>
      <c r="COQ871" s="40"/>
      <c r="COR871" s="40"/>
      <c r="COS871" s="40"/>
      <c r="COT871" s="40"/>
      <c r="COU871" s="40"/>
      <c r="COV871" s="40"/>
      <c r="COW871" s="40"/>
      <c r="COX871" s="40"/>
      <c r="COY871" s="40"/>
      <c r="COZ871" s="40"/>
      <c r="CPA871" s="40"/>
      <c r="CPB871" s="40"/>
      <c r="CPC871" s="40"/>
      <c r="CPD871" s="40"/>
      <c r="CPE871" s="40"/>
      <c r="CPF871" s="40"/>
      <c r="CPG871" s="40"/>
      <c r="CPH871" s="40"/>
      <c r="CPI871" s="40"/>
      <c r="CPJ871" s="40"/>
      <c r="CPK871" s="40"/>
      <c r="CPL871" s="40"/>
      <c r="CPM871" s="40"/>
      <c r="CPN871" s="40"/>
      <c r="CPO871" s="40"/>
      <c r="CPP871" s="40"/>
      <c r="CPQ871" s="40"/>
      <c r="CPR871" s="40"/>
      <c r="CPS871" s="40"/>
      <c r="CPT871" s="40"/>
      <c r="CPU871" s="40"/>
      <c r="CPV871" s="40"/>
      <c r="CPW871" s="40"/>
      <c r="CPX871" s="40"/>
      <c r="CPY871" s="40"/>
      <c r="CPZ871" s="40"/>
      <c r="CQA871" s="40"/>
      <c r="CQB871" s="40"/>
      <c r="CQC871" s="40"/>
      <c r="CQD871" s="40"/>
      <c r="CQE871" s="40"/>
      <c r="CQF871" s="40"/>
      <c r="CQG871" s="40"/>
      <c r="CQH871" s="40"/>
      <c r="CQI871" s="40"/>
      <c r="CQJ871" s="40"/>
      <c r="CQK871" s="40"/>
      <c r="CQL871" s="40"/>
      <c r="CQM871" s="40"/>
      <c r="CQN871" s="40"/>
      <c r="CQO871" s="40"/>
      <c r="CQP871" s="40"/>
      <c r="CQQ871" s="40"/>
      <c r="CQR871" s="40"/>
      <c r="CQS871" s="40"/>
      <c r="CQT871" s="40"/>
      <c r="CQU871" s="40"/>
      <c r="CQV871" s="40"/>
      <c r="CQW871" s="40"/>
      <c r="CQX871" s="40"/>
      <c r="CQY871" s="40"/>
      <c r="CQZ871" s="40"/>
      <c r="CRA871" s="40"/>
      <c r="CRB871" s="40"/>
      <c r="CRC871" s="40"/>
      <c r="CRD871" s="40"/>
      <c r="CRE871" s="40"/>
      <c r="CRF871" s="40"/>
      <c r="CRG871" s="40"/>
      <c r="CRH871" s="40"/>
      <c r="CRI871" s="40"/>
      <c r="CRJ871" s="40"/>
      <c r="CRK871" s="40"/>
      <c r="CRL871" s="40"/>
      <c r="CRM871" s="40"/>
      <c r="CRN871" s="40"/>
      <c r="CRO871" s="40"/>
      <c r="CRP871" s="40"/>
      <c r="CRQ871" s="40"/>
      <c r="CRR871" s="40"/>
      <c r="CRS871" s="40"/>
      <c r="CRT871" s="40"/>
      <c r="CRU871" s="40"/>
      <c r="CRV871" s="40"/>
      <c r="CRW871" s="40"/>
      <c r="CRX871" s="40"/>
      <c r="CRY871" s="40"/>
      <c r="CRZ871" s="40"/>
      <c r="CSA871" s="40"/>
      <c r="CSB871" s="40"/>
      <c r="CSC871" s="40"/>
      <c r="CSD871" s="40"/>
      <c r="CSE871" s="40"/>
      <c r="CSF871" s="40"/>
      <c r="CSG871" s="40"/>
      <c r="CSH871" s="40"/>
      <c r="CSI871" s="40"/>
      <c r="CSJ871" s="40"/>
      <c r="CSK871" s="40"/>
      <c r="CSL871" s="40"/>
      <c r="CSM871" s="40"/>
      <c r="CSN871" s="40"/>
      <c r="CSO871" s="40"/>
      <c r="CSP871" s="40"/>
      <c r="CSQ871" s="40"/>
      <c r="CSR871" s="40"/>
      <c r="CSS871" s="40"/>
      <c r="CST871" s="40"/>
      <c r="CSU871" s="40"/>
      <c r="CSV871" s="40"/>
      <c r="CSW871" s="40"/>
      <c r="CSX871" s="40"/>
      <c r="CSY871" s="40"/>
      <c r="CSZ871" s="40"/>
      <c r="CTA871" s="40"/>
      <c r="CTB871" s="40"/>
      <c r="CTC871" s="40"/>
      <c r="CTD871" s="40"/>
      <c r="CTE871" s="40"/>
      <c r="CTF871" s="40"/>
      <c r="CTG871" s="40"/>
      <c r="CTH871" s="40"/>
      <c r="CTI871" s="40"/>
      <c r="CTJ871" s="40"/>
      <c r="CTK871" s="40"/>
      <c r="CTL871" s="40"/>
      <c r="CTM871" s="40"/>
      <c r="CTN871" s="40"/>
      <c r="CTO871" s="40"/>
      <c r="CTP871" s="40"/>
      <c r="CTQ871" s="40"/>
      <c r="CTR871" s="40"/>
      <c r="CTS871" s="40"/>
      <c r="CTT871" s="40"/>
      <c r="CTU871" s="40"/>
      <c r="CTV871" s="40"/>
      <c r="CTW871" s="40"/>
      <c r="CTX871" s="40"/>
      <c r="CTY871" s="40"/>
      <c r="CTZ871" s="40"/>
      <c r="CUA871" s="40"/>
      <c r="CUB871" s="40"/>
      <c r="CUC871" s="40"/>
      <c r="CUD871" s="40"/>
      <c r="CUE871" s="40"/>
      <c r="CUF871" s="40"/>
      <c r="CUG871" s="40"/>
      <c r="CUH871" s="40"/>
      <c r="CUI871" s="40"/>
      <c r="CUJ871" s="40"/>
      <c r="CUK871" s="40"/>
      <c r="CUL871" s="40"/>
      <c r="CUM871" s="40"/>
      <c r="CUN871" s="40"/>
      <c r="CUO871" s="40"/>
      <c r="CUP871" s="40"/>
      <c r="CUQ871" s="40"/>
      <c r="CUR871" s="40"/>
      <c r="CUS871" s="40"/>
      <c r="CUT871" s="40"/>
      <c r="CUU871" s="40"/>
      <c r="CUV871" s="40"/>
      <c r="CUW871" s="40"/>
      <c r="CUX871" s="40"/>
      <c r="CUY871" s="40"/>
      <c r="CUZ871" s="40"/>
      <c r="CVA871" s="40"/>
      <c r="CVB871" s="40"/>
      <c r="CVC871" s="40"/>
      <c r="CVD871" s="40"/>
      <c r="CVE871" s="40"/>
      <c r="CVF871" s="40"/>
      <c r="CVG871" s="40"/>
      <c r="CVH871" s="40"/>
      <c r="CVI871" s="40"/>
      <c r="CVJ871" s="40"/>
      <c r="CVK871" s="40"/>
      <c r="CVL871" s="40"/>
      <c r="CVM871" s="40"/>
      <c r="CVN871" s="40"/>
      <c r="CVO871" s="40"/>
      <c r="CVP871" s="40"/>
      <c r="CVQ871" s="40"/>
      <c r="CVR871" s="40"/>
      <c r="CVS871" s="40"/>
      <c r="CVT871" s="40"/>
      <c r="CVU871" s="40"/>
      <c r="CVV871" s="40"/>
      <c r="CVW871" s="40"/>
      <c r="CVX871" s="40"/>
      <c r="CVY871" s="40"/>
      <c r="CVZ871" s="40"/>
      <c r="CWA871" s="40"/>
      <c r="CWB871" s="40"/>
      <c r="CWC871" s="40"/>
      <c r="CWD871" s="40"/>
      <c r="CWE871" s="40"/>
      <c r="CWF871" s="40"/>
      <c r="CWG871" s="40"/>
      <c r="CWH871" s="40"/>
      <c r="CWI871" s="40"/>
      <c r="CWJ871" s="40"/>
      <c r="CWK871" s="40"/>
      <c r="CWL871" s="40"/>
      <c r="CWM871" s="40"/>
      <c r="CWN871" s="40"/>
      <c r="CWO871" s="40"/>
      <c r="CWP871" s="40"/>
      <c r="CWQ871" s="40"/>
      <c r="CWR871" s="40"/>
      <c r="CWS871" s="40"/>
      <c r="CWT871" s="40"/>
      <c r="CWU871" s="40"/>
      <c r="CWV871" s="40"/>
      <c r="CWW871" s="40"/>
      <c r="CWX871" s="40"/>
      <c r="CWY871" s="40"/>
      <c r="CWZ871" s="40"/>
      <c r="CXA871" s="40"/>
      <c r="CXB871" s="40"/>
      <c r="CXC871" s="40"/>
      <c r="CXD871" s="40"/>
      <c r="CXE871" s="40"/>
      <c r="CXF871" s="40"/>
      <c r="CXG871" s="40"/>
      <c r="CXH871" s="40"/>
      <c r="CXI871" s="40"/>
      <c r="CXJ871" s="40"/>
      <c r="CXK871" s="40"/>
      <c r="CXL871" s="40"/>
      <c r="CXM871" s="40"/>
      <c r="CXN871" s="40"/>
      <c r="CXO871" s="40"/>
      <c r="CXP871" s="40"/>
      <c r="CXQ871" s="40"/>
      <c r="CXR871" s="40"/>
      <c r="CXS871" s="40"/>
      <c r="CXT871" s="40"/>
      <c r="CXU871" s="40"/>
      <c r="CXV871" s="40"/>
      <c r="CXW871" s="40"/>
      <c r="CXX871" s="40"/>
      <c r="CXY871" s="40"/>
      <c r="CXZ871" s="40"/>
      <c r="CYA871" s="40"/>
      <c r="CYB871" s="40"/>
      <c r="CYC871" s="40"/>
      <c r="CYD871" s="40"/>
      <c r="CYE871" s="40"/>
      <c r="CYF871" s="40"/>
      <c r="CYG871" s="40"/>
      <c r="CYH871" s="40"/>
      <c r="CYI871" s="40"/>
      <c r="CYJ871" s="40"/>
      <c r="CYK871" s="40"/>
      <c r="CYL871" s="40"/>
      <c r="CYM871" s="40"/>
      <c r="CYN871" s="40"/>
      <c r="CYO871" s="40"/>
      <c r="CYP871" s="40"/>
      <c r="CYQ871" s="40"/>
      <c r="CYR871" s="40"/>
      <c r="CYS871" s="40"/>
      <c r="CYT871" s="40"/>
      <c r="CYU871" s="40"/>
      <c r="CYV871" s="40"/>
      <c r="CYW871" s="40"/>
      <c r="CYX871" s="40"/>
      <c r="CYY871" s="40"/>
      <c r="CYZ871" s="40"/>
      <c r="CZA871" s="40"/>
      <c r="CZB871" s="40"/>
      <c r="CZC871" s="40"/>
      <c r="CZD871" s="40"/>
      <c r="CZE871" s="40"/>
      <c r="CZF871" s="40"/>
      <c r="CZG871" s="40"/>
      <c r="CZH871" s="40"/>
      <c r="CZI871" s="40"/>
      <c r="CZJ871" s="40"/>
      <c r="CZK871" s="40"/>
      <c r="CZL871" s="40"/>
      <c r="CZM871" s="40"/>
      <c r="CZN871" s="40"/>
      <c r="CZO871" s="40"/>
      <c r="CZP871" s="40"/>
      <c r="CZQ871" s="40"/>
      <c r="CZR871" s="40"/>
      <c r="CZS871" s="40"/>
      <c r="CZT871" s="40"/>
      <c r="CZU871" s="40"/>
      <c r="CZV871" s="40"/>
      <c r="CZW871" s="40"/>
      <c r="CZX871" s="40"/>
      <c r="CZY871" s="40"/>
      <c r="CZZ871" s="40"/>
      <c r="DAA871" s="40"/>
      <c r="DAB871" s="40"/>
      <c r="DAC871" s="40"/>
      <c r="DAD871" s="40"/>
      <c r="DAE871" s="40"/>
      <c r="DAF871" s="40"/>
      <c r="DAG871" s="40"/>
      <c r="DAH871" s="40"/>
      <c r="DAI871" s="40"/>
      <c r="DAJ871" s="40"/>
      <c r="DAK871" s="40"/>
      <c r="DAL871" s="40"/>
      <c r="DAM871" s="40"/>
      <c r="DAN871" s="40"/>
      <c r="DAO871" s="40"/>
      <c r="DAP871" s="40"/>
      <c r="DAQ871" s="40"/>
      <c r="DAR871" s="40"/>
      <c r="DAS871" s="40"/>
      <c r="DAT871" s="40"/>
      <c r="DAU871" s="40"/>
      <c r="DAV871" s="40"/>
      <c r="DAW871" s="40"/>
      <c r="DAX871" s="40"/>
      <c r="DAY871" s="40"/>
      <c r="DAZ871" s="40"/>
      <c r="DBA871" s="40"/>
      <c r="DBB871" s="40"/>
      <c r="DBC871" s="40"/>
      <c r="DBD871" s="40"/>
      <c r="DBE871" s="40"/>
      <c r="DBF871" s="40"/>
      <c r="DBG871" s="40"/>
      <c r="DBH871" s="40"/>
      <c r="DBI871" s="40"/>
      <c r="DBJ871" s="40"/>
      <c r="DBK871" s="40"/>
      <c r="DBL871" s="40"/>
      <c r="DBM871" s="40"/>
      <c r="DBN871" s="40"/>
      <c r="DBO871" s="40"/>
      <c r="DBP871" s="40"/>
      <c r="DBQ871" s="40"/>
      <c r="DBR871" s="40"/>
      <c r="DBS871" s="40"/>
      <c r="DBT871" s="40"/>
      <c r="DBU871" s="40"/>
      <c r="DBV871" s="40"/>
      <c r="DBW871" s="40"/>
      <c r="DBX871" s="40"/>
      <c r="DBY871" s="40"/>
      <c r="DBZ871" s="40"/>
      <c r="DCA871" s="40"/>
      <c r="DCB871" s="40"/>
      <c r="DCC871" s="40"/>
      <c r="DCD871" s="40"/>
      <c r="DCE871" s="40"/>
      <c r="DCF871" s="40"/>
      <c r="DCG871" s="40"/>
      <c r="DCH871" s="40"/>
      <c r="DCI871" s="40"/>
      <c r="DCJ871" s="40"/>
      <c r="DCK871" s="40"/>
      <c r="DCL871" s="40"/>
      <c r="DCM871" s="40"/>
      <c r="DCN871" s="40"/>
      <c r="DCO871" s="40"/>
      <c r="DCP871" s="40"/>
      <c r="DCQ871" s="40"/>
      <c r="DCR871" s="40"/>
      <c r="DCS871" s="40"/>
      <c r="DCT871" s="40"/>
      <c r="DCU871" s="40"/>
      <c r="DCV871" s="40"/>
      <c r="DCW871" s="40"/>
      <c r="DCX871" s="40"/>
      <c r="DCY871" s="40"/>
      <c r="DCZ871" s="40"/>
      <c r="DDA871" s="40"/>
      <c r="DDB871" s="40"/>
      <c r="DDC871" s="40"/>
      <c r="DDD871" s="40"/>
      <c r="DDE871" s="40"/>
      <c r="DDF871" s="40"/>
      <c r="DDG871" s="40"/>
      <c r="DDH871" s="40"/>
      <c r="DDI871" s="40"/>
      <c r="DDJ871" s="40"/>
      <c r="DDK871" s="40"/>
      <c r="DDL871" s="40"/>
      <c r="DDM871" s="40"/>
      <c r="DDN871" s="40"/>
      <c r="DDO871" s="40"/>
      <c r="DDP871" s="40"/>
      <c r="DDQ871" s="40"/>
      <c r="DDR871" s="40"/>
      <c r="DDS871" s="40"/>
      <c r="DDT871" s="40"/>
      <c r="DDU871" s="40"/>
      <c r="DDV871" s="40"/>
      <c r="DDW871" s="40"/>
      <c r="DDX871" s="40"/>
      <c r="DDY871" s="40"/>
      <c r="DDZ871" s="40"/>
      <c r="DEA871" s="40"/>
      <c r="DEB871" s="40"/>
      <c r="DEC871" s="40"/>
      <c r="DED871" s="40"/>
      <c r="DEE871" s="40"/>
      <c r="DEF871" s="40"/>
      <c r="DEG871" s="40"/>
      <c r="DEH871" s="40"/>
      <c r="DEI871" s="40"/>
      <c r="DEJ871" s="40"/>
      <c r="DEK871" s="40"/>
      <c r="DEL871" s="40"/>
      <c r="DEM871" s="40"/>
      <c r="DEN871" s="40"/>
      <c r="DEO871" s="40"/>
      <c r="DEP871" s="40"/>
      <c r="DEQ871" s="40"/>
      <c r="DER871" s="40"/>
      <c r="DES871" s="40"/>
      <c r="DET871" s="40"/>
      <c r="DEU871" s="40"/>
      <c r="DEV871" s="40"/>
      <c r="DEW871" s="40"/>
      <c r="DEX871" s="40"/>
      <c r="DEY871" s="40"/>
      <c r="DEZ871" s="40"/>
      <c r="DFA871" s="40"/>
      <c r="DFB871" s="40"/>
      <c r="DFC871" s="40"/>
      <c r="DFD871" s="40"/>
      <c r="DFE871" s="40"/>
      <c r="DFF871" s="40"/>
      <c r="DFG871" s="40"/>
      <c r="DFH871" s="40"/>
      <c r="DFI871" s="40"/>
      <c r="DFJ871" s="40"/>
      <c r="DFK871" s="40"/>
      <c r="DFL871" s="40"/>
      <c r="DFM871" s="40"/>
      <c r="DFN871" s="40"/>
      <c r="DFO871" s="40"/>
      <c r="DFP871" s="40"/>
      <c r="DFQ871" s="40"/>
      <c r="DFR871" s="40"/>
      <c r="DFS871" s="40"/>
      <c r="DFT871" s="40"/>
      <c r="DFU871" s="40"/>
      <c r="DFV871" s="40"/>
      <c r="DFW871" s="40"/>
      <c r="DFX871" s="40"/>
      <c r="DFY871" s="40"/>
      <c r="DFZ871" s="40"/>
      <c r="DGA871" s="40"/>
      <c r="DGB871" s="40"/>
      <c r="DGC871" s="40"/>
      <c r="DGD871" s="40"/>
      <c r="DGE871" s="40"/>
      <c r="DGF871" s="40"/>
      <c r="DGG871" s="40"/>
      <c r="DGH871" s="40"/>
      <c r="DGI871" s="40"/>
      <c r="DGJ871" s="40"/>
      <c r="DGK871" s="40"/>
      <c r="DGL871" s="40"/>
      <c r="DGM871" s="40"/>
      <c r="DGN871" s="40"/>
      <c r="DGO871" s="40"/>
      <c r="DGP871" s="40"/>
      <c r="DGQ871" s="40"/>
      <c r="DGR871" s="40"/>
      <c r="DGS871" s="40"/>
      <c r="DGT871" s="40"/>
      <c r="DGU871" s="40"/>
      <c r="DGV871" s="40"/>
      <c r="DGW871" s="40"/>
      <c r="DGX871" s="40"/>
      <c r="DGY871" s="40"/>
      <c r="DGZ871" s="40"/>
      <c r="DHA871" s="40"/>
      <c r="DHB871" s="40"/>
      <c r="DHC871" s="40"/>
      <c r="DHD871" s="40"/>
      <c r="DHE871" s="40"/>
      <c r="DHF871" s="40"/>
      <c r="DHG871" s="40"/>
      <c r="DHH871" s="40"/>
      <c r="DHI871" s="40"/>
      <c r="DHJ871" s="40"/>
      <c r="DHK871" s="40"/>
      <c r="DHL871" s="40"/>
      <c r="DHM871" s="40"/>
      <c r="DHN871" s="40"/>
      <c r="DHO871" s="40"/>
      <c r="DHP871" s="40"/>
      <c r="DHQ871" s="40"/>
      <c r="DHR871" s="40"/>
      <c r="DHS871" s="40"/>
      <c r="DHT871" s="40"/>
      <c r="DHU871" s="40"/>
      <c r="DHV871" s="40"/>
      <c r="DHW871" s="40"/>
      <c r="DHX871" s="40"/>
      <c r="DHY871" s="40"/>
      <c r="DHZ871" s="40"/>
      <c r="DIA871" s="40"/>
      <c r="DIB871" s="40"/>
      <c r="DIC871" s="40"/>
      <c r="DID871" s="40"/>
      <c r="DIE871" s="40"/>
      <c r="DIF871" s="40"/>
      <c r="DIG871" s="40"/>
      <c r="DIH871" s="40"/>
      <c r="DII871" s="40"/>
      <c r="DIJ871" s="40"/>
      <c r="DIK871" s="40"/>
      <c r="DIL871" s="40"/>
      <c r="DIM871" s="40"/>
      <c r="DIN871" s="40"/>
      <c r="DIO871" s="40"/>
      <c r="DIP871" s="40"/>
      <c r="DIQ871" s="40"/>
      <c r="DIR871" s="40"/>
      <c r="DIS871" s="40"/>
      <c r="DIT871" s="40"/>
      <c r="DIU871" s="40"/>
      <c r="DIV871" s="40"/>
      <c r="DIW871" s="40"/>
      <c r="DIX871" s="40"/>
      <c r="DIY871" s="40"/>
      <c r="DIZ871" s="40"/>
      <c r="DJA871" s="40"/>
      <c r="DJB871" s="40"/>
      <c r="DJC871" s="40"/>
      <c r="DJD871" s="40"/>
      <c r="DJE871" s="40"/>
      <c r="DJF871" s="40"/>
      <c r="DJG871" s="40"/>
      <c r="DJH871" s="40"/>
      <c r="DJI871" s="40"/>
      <c r="DJJ871" s="40"/>
      <c r="DJK871" s="40"/>
      <c r="DJL871" s="40"/>
      <c r="DJM871" s="40"/>
      <c r="DJN871" s="40"/>
      <c r="DJO871" s="40"/>
      <c r="DJP871" s="40"/>
      <c r="DJQ871" s="40"/>
      <c r="DJR871" s="40"/>
      <c r="DJS871" s="40"/>
      <c r="DJT871" s="40"/>
      <c r="DJU871" s="40"/>
      <c r="DJV871" s="40"/>
      <c r="DJW871" s="40"/>
      <c r="DJX871" s="40"/>
      <c r="DJY871" s="40"/>
      <c r="DJZ871" s="40"/>
      <c r="DKA871" s="40"/>
      <c r="DKB871" s="40"/>
      <c r="DKC871" s="40"/>
      <c r="DKD871" s="40"/>
      <c r="DKE871" s="40"/>
      <c r="DKF871" s="40"/>
      <c r="DKG871" s="40"/>
      <c r="DKH871" s="40"/>
      <c r="DKI871" s="40"/>
      <c r="DKJ871" s="40"/>
      <c r="DKK871" s="40"/>
      <c r="DKL871" s="40"/>
      <c r="DKM871" s="40"/>
      <c r="DKN871" s="40"/>
      <c r="DKO871" s="40"/>
      <c r="DKP871" s="40"/>
      <c r="DKQ871" s="40"/>
      <c r="DKR871" s="40"/>
      <c r="DKS871" s="40"/>
      <c r="DKT871" s="40"/>
      <c r="DKU871" s="40"/>
      <c r="DKV871" s="40"/>
      <c r="DKW871" s="40"/>
      <c r="DKX871" s="40"/>
      <c r="DKY871" s="40"/>
      <c r="DKZ871" s="40"/>
      <c r="DLA871" s="40"/>
      <c r="DLB871" s="40"/>
      <c r="DLC871" s="40"/>
      <c r="DLD871" s="40"/>
      <c r="DLE871" s="40"/>
      <c r="DLF871" s="40"/>
      <c r="DLG871" s="40"/>
      <c r="DLH871" s="40"/>
      <c r="DLI871" s="40"/>
      <c r="DLJ871" s="40"/>
      <c r="DLK871" s="40"/>
      <c r="DLL871" s="40"/>
      <c r="DLM871" s="40"/>
      <c r="DLN871" s="40"/>
      <c r="DLO871" s="40"/>
      <c r="DLP871" s="40"/>
      <c r="DLQ871" s="40"/>
      <c r="DLR871" s="40"/>
      <c r="DLS871" s="40"/>
      <c r="DLT871" s="40"/>
      <c r="DLU871" s="40"/>
      <c r="DLV871" s="40"/>
      <c r="DLW871" s="40"/>
      <c r="DLX871" s="40"/>
      <c r="DLY871" s="40"/>
      <c r="DLZ871" s="40"/>
      <c r="DMA871" s="40"/>
      <c r="DMB871" s="40"/>
      <c r="DMC871" s="40"/>
      <c r="DMD871" s="40"/>
      <c r="DME871" s="40"/>
      <c r="DMF871" s="40"/>
      <c r="DMG871" s="40"/>
      <c r="DMH871" s="40"/>
      <c r="DMI871" s="40"/>
      <c r="DMJ871" s="40"/>
      <c r="DMK871" s="40"/>
      <c r="DML871" s="40"/>
      <c r="DMM871" s="40"/>
      <c r="DMN871" s="40"/>
      <c r="DMO871" s="40"/>
      <c r="DMP871" s="40"/>
      <c r="DMQ871" s="40"/>
      <c r="DMR871" s="40"/>
      <c r="DMS871" s="40"/>
      <c r="DMT871" s="40"/>
      <c r="DMU871" s="40"/>
      <c r="DMV871" s="40"/>
      <c r="DMW871" s="40"/>
      <c r="DMX871" s="40"/>
      <c r="DMY871" s="40"/>
      <c r="DMZ871" s="40"/>
      <c r="DNA871" s="40"/>
      <c r="DNB871" s="40"/>
      <c r="DNC871" s="40"/>
      <c r="DND871" s="40"/>
      <c r="DNE871" s="40"/>
      <c r="DNF871" s="40"/>
      <c r="DNG871" s="40"/>
      <c r="DNH871" s="40"/>
      <c r="DNI871" s="40"/>
      <c r="DNJ871" s="40"/>
      <c r="DNK871" s="40"/>
      <c r="DNL871" s="40"/>
      <c r="DNM871" s="40"/>
      <c r="DNN871" s="40"/>
      <c r="DNO871" s="40"/>
      <c r="DNP871" s="40"/>
      <c r="DNQ871" s="40"/>
      <c r="DNR871" s="40"/>
      <c r="DNS871" s="40"/>
      <c r="DNT871" s="40"/>
      <c r="DNU871" s="40"/>
      <c r="DNV871" s="40"/>
      <c r="DNW871" s="40"/>
      <c r="DNX871" s="40"/>
      <c r="DNY871" s="40"/>
      <c r="DNZ871" s="40"/>
      <c r="DOA871" s="40"/>
      <c r="DOB871" s="40"/>
      <c r="DOC871" s="40"/>
      <c r="DOD871" s="40"/>
      <c r="DOE871" s="40"/>
      <c r="DOF871" s="40"/>
      <c r="DOG871" s="40"/>
      <c r="DOH871" s="40"/>
      <c r="DOI871" s="40"/>
      <c r="DOJ871" s="40"/>
      <c r="DOK871" s="40"/>
      <c r="DOL871" s="40"/>
      <c r="DOM871" s="40"/>
      <c r="DON871" s="40"/>
      <c r="DOO871" s="40"/>
      <c r="DOP871" s="40"/>
      <c r="DOQ871" s="40"/>
      <c r="DOR871" s="40"/>
      <c r="DOS871" s="40"/>
      <c r="DOT871" s="40"/>
      <c r="DOU871" s="40"/>
      <c r="DOV871" s="40"/>
      <c r="DOW871" s="40"/>
      <c r="DOX871" s="40"/>
      <c r="DOY871" s="40"/>
      <c r="DOZ871" s="40"/>
      <c r="DPA871" s="40"/>
      <c r="DPB871" s="40"/>
      <c r="DPC871" s="40"/>
      <c r="DPD871" s="40"/>
      <c r="DPE871" s="40"/>
      <c r="DPF871" s="40"/>
      <c r="DPG871" s="40"/>
      <c r="DPH871" s="40"/>
      <c r="DPI871" s="40"/>
      <c r="DPJ871" s="40"/>
      <c r="DPK871" s="40"/>
      <c r="DPL871" s="40"/>
      <c r="DPM871" s="40"/>
      <c r="DPN871" s="40"/>
      <c r="DPO871" s="40"/>
      <c r="DPP871" s="40"/>
      <c r="DPQ871" s="40"/>
      <c r="DPR871" s="40"/>
      <c r="DPS871" s="40"/>
      <c r="DPT871" s="40"/>
      <c r="DPU871" s="40"/>
      <c r="DPV871" s="40"/>
      <c r="DPW871" s="40"/>
      <c r="DPX871" s="40"/>
      <c r="DPY871" s="40"/>
      <c r="DPZ871" s="40"/>
      <c r="DQA871" s="40"/>
      <c r="DQB871" s="40"/>
      <c r="DQC871" s="40"/>
      <c r="DQD871" s="40"/>
      <c r="DQE871" s="40"/>
      <c r="DQF871" s="40"/>
      <c r="DQG871" s="40"/>
      <c r="DQH871" s="40"/>
      <c r="DQI871" s="40"/>
      <c r="DQJ871" s="40"/>
      <c r="DQK871" s="40"/>
      <c r="DQL871" s="40"/>
      <c r="DQM871" s="40"/>
      <c r="DQN871" s="40"/>
      <c r="DQO871" s="40"/>
      <c r="DQP871" s="40"/>
      <c r="DQQ871" s="40"/>
      <c r="DQR871" s="40"/>
      <c r="DQS871" s="40"/>
      <c r="DQT871" s="40"/>
      <c r="DQU871" s="40"/>
      <c r="DQV871" s="40"/>
      <c r="DQW871" s="40"/>
      <c r="DQX871" s="40"/>
      <c r="DQY871" s="40"/>
      <c r="DQZ871" s="40"/>
      <c r="DRA871" s="40"/>
      <c r="DRB871" s="40"/>
      <c r="DRC871" s="40"/>
      <c r="DRD871" s="40"/>
      <c r="DRE871" s="40"/>
      <c r="DRF871" s="40"/>
      <c r="DRG871" s="40"/>
      <c r="DRH871" s="40"/>
      <c r="DRI871" s="40"/>
      <c r="DRJ871" s="40"/>
      <c r="DRK871" s="40"/>
      <c r="DRL871" s="40"/>
      <c r="DRM871" s="40"/>
      <c r="DRN871" s="40"/>
      <c r="DRO871" s="40"/>
      <c r="DRP871" s="40"/>
      <c r="DRQ871" s="40"/>
      <c r="DRR871" s="40"/>
      <c r="DRS871" s="40"/>
      <c r="DRT871" s="40"/>
      <c r="DRU871" s="40"/>
      <c r="DRV871" s="40"/>
      <c r="DRW871" s="40"/>
      <c r="DRX871" s="40"/>
      <c r="DRY871" s="40"/>
      <c r="DRZ871" s="40"/>
      <c r="DSA871" s="40"/>
      <c r="DSB871" s="40"/>
      <c r="DSC871" s="40"/>
      <c r="DSD871" s="40"/>
      <c r="DSE871" s="40"/>
      <c r="DSF871" s="40"/>
      <c r="DSG871" s="40"/>
      <c r="DSH871" s="40"/>
      <c r="DSI871" s="40"/>
      <c r="DSJ871" s="40"/>
      <c r="DSK871" s="40"/>
      <c r="DSL871" s="40"/>
      <c r="DSM871" s="40"/>
      <c r="DSN871" s="40"/>
      <c r="DSO871" s="40"/>
      <c r="DSP871" s="40"/>
      <c r="DSQ871" s="40"/>
      <c r="DSR871" s="40"/>
      <c r="DSS871" s="40"/>
      <c r="DST871" s="40"/>
      <c r="DSU871" s="40"/>
      <c r="DSV871" s="40"/>
      <c r="DSW871" s="40"/>
      <c r="DSX871" s="40"/>
      <c r="DSY871" s="40"/>
      <c r="DSZ871" s="40"/>
      <c r="DTA871" s="40"/>
      <c r="DTB871" s="40"/>
      <c r="DTC871" s="40"/>
      <c r="DTD871" s="40"/>
      <c r="DTE871" s="40"/>
      <c r="DTF871" s="40"/>
      <c r="DTG871" s="40"/>
      <c r="DTH871" s="40"/>
      <c r="DTI871" s="40"/>
      <c r="DTJ871" s="40"/>
      <c r="DTK871" s="40"/>
      <c r="DTL871" s="40"/>
      <c r="DTM871" s="40"/>
      <c r="DTN871" s="40"/>
      <c r="DTO871" s="40"/>
      <c r="DTP871" s="40"/>
      <c r="DTQ871" s="40"/>
      <c r="DTR871" s="40"/>
      <c r="DTS871" s="40"/>
      <c r="DTT871" s="40"/>
      <c r="DTU871" s="40"/>
      <c r="DTV871" s="40"/>
      <c r="DTW871" s="40"/>
      <c r="DTX871" s="40"/>
      <c r="DTY871" s="40"/>
      <c r="DTZ871" s="40"/>
      <c r="DUA871" s="40"/>
      <c r="DUB871" s="40"/>
      <c r="DUC871" s="40"/>
      <c r="DUD871" s="40"/>
      <c r="DUE871" s="40"/>
      <c r="DUF871" s="40"/>
      <c r="DUG871" s="40"/>
      <c r="DUH871" s="40"/>
      <c r="DUI871" s="40"/>
      <c r="DUJ871" s="40"/>
      <c r="DUK871" s="40"/>
      <c r="DUL871" s="40"/>
      <c r="DUM871" s="40"/>
      <c r="DUN871" s="40"/>
      <c r="DUO871" s="40"/>
      <c r="DUP871" s="40"/>
      <c r="DUQ871" s="40"/>
      <c r="DUR871" s="40"/>
      <c r="DUS871" s="40"/>
      <c r="DUT871" s="40"/>
      <c r="DUU871" s="40"/>
      <c r="DUV871" s="40"/>
      <c r="DUW871" s="40"/>
      <c r="DUX871" s="40"/>
      <c r="DUY871" s="40"/>
      <c r="DUZ871" s="40"/>
      <c r="DVA871" s="40"/>
      <c r="DVB871" s="40"/>
      <c r="DVC871" s="40"/>
      <c r="DVD871" s="40"/>
      <c r="DVE871" s="40"/>
      <c r="DVF871" s="40"/>
      <c r="DVG871" s="40"/>
      <c r="DVH871" s="40"/>
      <c r="DVI871" s="40"/>
      <c r="DVJ871" s="40"/>
      <c r="DVK871" s="40"/>
      <c r="DVL871" s="40"/>
      <c r="DVM871" s="40"/>
      <c r="DVN871" s="40"/>
      <c r="DVO871" s="40"/>
      <c r="DVP871" s="40"/>
      <c r="DVQ871" s="40"/>
      <c r="DVR871" s="40"/>
      <c r="DVS871" s="40"/>
      <c r="DVT871" s="40"/>
      <c r="DVU871" s="40"/>
      <c r="DVV871" s="40"/>
      <c r="DVW871" s="40"/>
      <c r="DVX871" s="40"/>
      <c r="DVY871" s="40"/>
      <c r="DVZ871" s="40"/>
      <c r="DWA871" s="40"/>
      <c r="DWB871" s="40"/>
      <c r="DWC871" s="40"/>
      <c r="DWD871" s="40"/>
      <c r="DWE871" s="40"/>
      <c r="DWF871" s="40"/>
      <c r="DWG871" s="40"/>
      <c r="DWH871" s="40"/>
      <c r="DWI871" s="40"/>
      <c r="DWJ871" s="40"/>
      <c r="DWK871" s="40"/>
      <c r="DWL871" s="40"/>
      <c r="DWM871" s="40"/>
      <c r="DWN871" s="40"/>
      <c r="DWO871" s="40"/>
      <c r="DWP871" s="40"/>
      <c r="DWQ871" s="40"/>
      <c r="DWR871" s="40"/>
      <c r="DWS871" s="40"/>
      <c r="DWT871" s="40"/>
      <c r="DWU871" s="40"/>
      <c r="DWV871" s="40"/>
      <c r="DWW871" s="40"/>
      <c r="DWX871" s="40"/>
      <c r="DWY871" s="40"/>
      <c r="DWZ871" s="40"/>
      <c r="DXA871" s="40"/>
      <c r="DXB871" s="40"/>
      <c r="DXC871" s="40"/>
      <c r="DXD871" s="40"/>
      <c r="DXE871" s="40"/>
      <c r="DXF871" s="40"/>
      <c r="DXG871" s="40"/>
      <c r="DXH871" s="40"/>
      <c r="DXI871" s="40"/>
      <c r="DXJ871" s="40"/>
      <c r="DXK871" s="40"/>
      <c r="DXL871" s="40"/>
      <c r="DXM871" s="40"/>
      <c r="DXN871" s="40"/>
      <c r="DXO871" s="40"/>
      <c r="DXP871" s="40"/>
      <c r="DXQ871" s="40"/>
      <c r="DXR871" s="40"/>
      <c r="DXS871" s="40"/>
      <c r="DXT871" s="40"/>
      <c r="DXU871" s="40"/>
      <c r="DXV871" s="40"/>
      <c r="DXW871" s="40"/>
      <c r="DXX871" s="40"/>
      <c r="DXY871" s="40"/>
      <c r="DXZ871" s="40"/>
      <c r="DYA871" s="40"/>
      <c r="DYB871" s="40"/>
      <c r="DYC871" s="40"/>
      <c r="DYD871" s="40"/>
      <c r="DYE871" s="40"/>
      <c r="DYF871" s="40"/>
      <c r="DYG871" s="40"/>
      <c r="DYH871" s="40"/>
      <c r="DYI871" s="40"/>
      <c r="DYJ871" s="40"/>
      <c r="DYK871" s="40"/>
      <c r="DYL871" s="40"/>
      <c r="DYM871" s="40"/>
      <c r="DYN871" s="40"/>
      <c r="DYO871" s="40"/>
      <c r="DYP871" s="40"/>
      <c r="DYQ871" s="40"/>
      <c r="DYR871" s="40"/>
      <c r="DYS871" s="40"/>
      <c r="DYT871" s="40"/>
      <c r="DYU871" s="40"/>
      <c r="DYV871" s="40"/>
      <c r="DYW871" s="40"/>
      <c r="DYX871" s="40"/>
      <c r="DYY871" s="40"/>
      <c r="DYZ871" s="40"/>
      <c r="DZA871" s="40"/>
      <c r="DZB871" s="40"/>
      <c r="DZC871" s="40"/>
      <c r="DZD871" s="40"/>
      <c r="DZE871" s="40"/>
      <c r="DZF871" s="40"/>
      <c r="DZG871" s="40"/>
      <c r="DZH871" s="40"/>
      <c r="DZI871" s="40"/>
      <c r="DZJ871" s="40"/>
      <c r="DZK871" s="40"/>
      <c r="DZL871" s="40"/>
      <c r="DZM871" s="40"/>
      <c r="DZN871" s="40"/>
      <c r="DZO871" s="40"/>
      <c r="DZP871" s="40"/>
      <c r="DZQ871" s="40"/>
      <c r="DZR871" s="40"/>
      <c r="DZS871" s="40"/>
      <c r="DZT871" s="40"/>
      <c r="DZU871" s="40"/>
      <c r="DZV871" s="40"/>
      <c r="DZW871" s="40"/>
      <c r="DZX871" s="40"/>
      <c r="DZY871" s="40"/>
      <c r="DZZ871" s="40"/>
      <c r="EAA871" s="40"/>
      <c r="EAB871" s="40"/>
      <c r="EAC871" s="40"/>
      <c r="EAD871" s="40"/>
      <c r="EAE871" s="40"/>
      <c r="EAF871" s="40"/>
      <c r="EAG871" s="40"/>
      <c r="EAH871" s="40"/>
      <c r="EAI871" s="40"/>
      <c r="EAJ871" s="40"/>
      <c r="EAK871" s="40"/>
      <c r="EAL871" s="40"/>
      <c r="EAM871" s="40"/>
      <c r="EAN871" s="40"/>
      <c r="EAO871" s="40"/>
      <c r="EAP871" s="40"/>
      <c r="EAQ871" s="40"/>
      <c r="EAR871" s="40"/>
      <c r="EAS871" s="40"/>
      <c r="EAT871" s="40"/>
      <c r="EAU871" s="40"/>
      <c r="EAV871" s="40"/>
      <c r="EAW871" s="40"/>
      <c r="EAX871" s="40"/>
      <c r="EAY871" s="40"/>
      <c r="EAZ871" s="40"/>
      <c r="EBA871" s="40"/>
      <c r="EBB871" s="40"/>
      <c r="EBC871" s="40"/>
      <c r="EBD871" s="40"/>
      <c r="EBE871" s="40"/>
      <c r="EBF871" s="40"/>
      <c r="EBG871" s="40"/>
      <c r="EBH871" s="40"/>
      <c r="EBI871" s="40"/>
      <c r="EBJ871" s="40"/>
      <c r="EBK871" s="40"/>
      <c r="EBL871" s="40"/>
      <c r="EBM871" s="40"/>
      <c r="EBN871" s="40"/>
      <c r="EBO871" s="40"/>
      <c r="EBP871" s="40"/>
      <c r="EBQ871" s="40"/>
      <c r="EBR871" s="40"/>
      <c r="EBS871" s="40"/>
      <c r="EBT871" s="40"/>
      <c r="EBU871" s="40"/>
      <c r="EBV871" s="40"/>
      <c r="EBW871" s="40"/>
      <c r="EBX871" s="40"/>
      <c r="EBY871" s="40"/>
      <c r="EBZ871" s="40"/>
      <c r="ECA871" s="40"/>
      <c r="ECB871" s="40"/>
      <c r="ECC871" s="40"/>
      <c r="ECD871" s="40"/>
      <c r="ECE871" s="40"/>
      <c r="ECF871" s="40"/>
      <c r="ECG871" s="40"/>
      <c r="ECH871" s="40"/>
      <c r="ECI871" s="40"/>
      <c r="ECJ871" s="40"/>
      <c r="ECK871" s="40"/>
      <c r="ECL871" s="40"/>
      <c r="ECM871" s="40"/>
      <c r="ECN871" s="40"/>
      <c r="ECO871" s="40"/>
      <c r="ECP871" s="40"/>
      <c r="ECQ871" s="40"/>
      <c r="ECR871" s="40"/>
      <c r="ECS871" s="40"/>
      <c r="ECT871" s="40"/>
      <c r="ECU871" s="40"/>
      <c r="ECV871" s="40"/>
      <c r="ECW871" s="40"/>
      <c r="ECX871" s="40"/>
      <c r="ECY871" s="40"/>
      <c r="ECZ871" s="40"/>
      <c r="EDA871" s="40"/>
      <c r="EDB871" s="40"/>
      <c r="EDC871" s="40"/>
      <c r="EDD871" s="40"/>
      <c r="EDE871" s="40"/>
      <c r="EDF871" s="40"/>
      <c r="EDG871" s="40"/>
      <c r="EDH871" s="40"/>
      <c r="EDI871" s="40"/>
      <c r="EDJ871" s="40"/>
      <c r="EDK871" s="40"/>
      <c r="EDL871" s="40"/>
      <c r="EDM871" s="40"/>
      <c r="EDN871" s="40"/>
      <c r="EDO871" s="40"/>
      <c r="EDP871" s="40"/>
      <c r="EDQ871" s="40"/>
      <c r="EDR871" s="40"/>
      <c r="EDS871" s="40"/>
      <c r="EDT871" s="40"/>
      <c r="EDU871" s="40"/>
      <c r="EDV871" s="40"/>
      <c r="EDW871" s="40"/>
      <c r="EDX871" s="40"/>
      <c r="EDY871" s="40"/>
      <c r="EDZ871" s="40"/>
      <c r="EEA871" s="40"/>
      <c r="EEB871" s="40"/>
      <c r="EEC871" s="40"/>
      <c r="EED871" s="40"/>
      <c r="EEE871" s="40"/>
      <c r="EEF871" s="40"/>
      <c r="EEG871" s="40"/>
      <c r="EEH871" s="40"/>
      <c r="EEI871" s="40"/>
      <c r="EEJ871" s="40"/>
      <c r="EEK871" s="40"/>
      <c r="EEL871" s="40"/>
      <c r="EEM871" s="40"/>
      <c r="EEN871" s="40"/>
      <c r="EEO871" s="40"/>
      <c r="EEP871" s="40"/>
      <c r="EEQ871" s="40"/>
      <c r="EER871" s="40"/>
      <c r="EES871" s="40"/>
      <c r="EET871" s="40"/>
      <c r="EEU871" s="40"/>
      <c r="EEV871" s="40"/>
      <c r="EEW871" s="40"/>
      <c r="EEX871" s="40"/>
      <c r="EEY871" s="40"/>
      <c r="EEZ871" s="40"/>
      <c r="EFA871" s="40"/>
      <c r="EFB871" s="40"/>
      <c r="EFC871" s="40"/>
      <c r="EFD871" s="40"/>
      <c r="EFE871" s="40"/>
      <c r="EFF871" s="40"/>
      <c r="EFG871" s="40"/>
      <c r="EFH871" s="40"/>
      <c r="EFI871" s="40"/>
      <c r="EFJ871" s="40"/>
      <c r="EFK871" s="40"/>
      <c r="EFL871" s="40"/>
      <c r="EFM871" s="40"/>
      <c r="EFN871" s="40"/>
      <c r="EFO871" s="40"/>
      <c r="EFP871" s="40"/>
      <c r="EFQ871" s="40"/>
      <c r="EFR871" s="40"/>
      <c r="EFS871" s="40"/>
      <c r="EFT871" s="40"/>
      <c r="EFU871" s="40"/>
      <c r="EFV871" s="40"/>
      <c r="EFW871" s="40"/>
      <c r="EFX871" s="40"/>
      <c r="EFY871" s="40"/>
      <c r="EFZ871" s="40"/>
      <c r="EGA871" s="40"/>
      <c r="EGB871" s="40"/>
      <c r="EGC871" s="40"/>
      <c r="EGD871" s="40"/>
      <c r="EGE871" s="40"/>
      <c r="EGF871" s="40"/>
      <c r="EGG871" s="40"/>
      <c r="EGH871" s="40"/>
      <c r="EGI871" s="40"/>
      <c r="EGJ871" s="40"/>
      <c r="EGK871" s="40"/>
      <c r="EGL871" s="40"/>
      <c r="EGM871" s="40"/>
      <c r="EGN871" s="40"/>
      <c r="EGO871" s="40"/>
      <c r="EGP871" s="40"/>
      <c r="EGQ871" s="40"/>
      <c r="EGR871" s="40"/>
      <c r="EGS871" s="40"/>
      <c r="EGT871" s="40"/>
      <c r="EGU871" s="40"/>
      <c r="EGV871" s="40"/>
      <c r="EGW871" s="40"/>
      <c r="EGX871" s="40"/>
      <c r="EGY871" s="40"/>
      <c r="EGZ871" s="40"/>
      <c r="EHA871" s="40"/>
      <c r="EHB871" s="40"/>
      <c r="EHC871" s="40"/>
      <c r="EHD871" s="40"/>
      <c r="EHE871" s="40"/>
      <c r="EHF871" s="40"/>
      <c r="EHG871" s="40"/>
      <c r="EHH871" s="40"/>
      <c r="EHI871" s="40"/>
      <c r="EHJ871" s="40"/>
      <c r="EHK871" s="40"/>
      <c r="EHL871" s="40"/>
      <c r="EHM871" s="40"/>
      <c r="EHN871" s="40"/>
      <c r="EHO871" s="40"/>
      <c r="EHP871" s="40"/>
      <c r="EHQ871" s="40"/>
      <c r="EHR871" s="40"/>
      <c r="EHS871" s="40"/>
      <c r="EHT871" s="40"/>
      <c r="EHU871" s="40"/>
      <c r="EHV871" s="40"/>
      <c r="EHW871" s="40"/>
      <c r="EHX871" s="40"/>
      <c r="EHY871" s="40"/>
      <c r="EHZ871" s="40"/>
      <c r="EIA871" s="40"/>
      <c r="EIB871" s="40"/>
      <c r="EIC871" s="40"/>
      <c r="EID871" s="40"/>
      <c r="EIE871" s="40"/>
      <c r="EIF871" s="40"/>
      <c r="EIG871" s="40"/>
      <c r="EIH871" s="40"/>
      <c r="EII871" s="40"/>
      <c r="EIJ871" s="40"/>
      <c r="EIK871" s="40"/>
      <c r="EIL871" s="40"/>
      <c r="EIM871" s="40"/>
      <c r="EIN871" s="40"/>
      <c r="EIO871" s="40"/>
      <c r="EIP871" s="40"/>
      <c r="EIQ871" s="40"/>
      <c r="EIR871" s="40"/>
      <c r="EIS871" s="40"/>
      <c r="EIT871" s="40"/>
      <c r="EIU871" s="40"/>
      <c r="EIV871" s="40"/>
      <c r="EIW871" s="40"/>
      <c r="EIX871" s="40"/>
      <c r="EIY871" s="40"/>
      <c r="EIZ871" s="40"/>
      <c r="EJA871" s="40"/>
      <c r="EJB871" s="40"/>
      <c r="EJC871" s="40"/>
      <c r="EJD871" s="40"/>
      <c r="EJE871" s="40"/>
      <c r="EJF871" s="40"/>
      <c r="EJG871" s="40"/>
      <c r="EJH871" s="40"/>
      <c r="EJI871" s="40"/>
      <c r="EJJ871" s="40"/>
      <c r="EJK871" s="40"/>
      <c r="EJL871" s="40"/>
      <c r="EJM871" s="40"/>
      <c r="EJN871" s="40"/>
      <c r="EJO871" s="40"/>
      <c r="EJP871" s="40"/>
      <c r="EJQ871" s="40"/>
      <c r="EJR871" s="40"/>
      <c r="EJS871" s="40"/>
      <c r="EJT871" s="40"/>
      <c r="EJU871" s="40"/>
      <c r="EJV871" s="40"/>
      <c r="EJW871" s="40"/>
      <c r="EJX871" s="40"/>
      <c r="EJY871" s="40"/>
      <c r="EJZ871" s="40"/>
      <c r="EKA871" s="40"/>
      <c r="EKB871" s="40"/>
      <c r="EKC871" s="40"/>
      <c r="EKD871" s="40"/>
      <c r="EKE871" s="40"/>
      <c r="EKF871" s="40"/>
      <c r="EKG871" s="40"/>
      <c r="EKH871" s="40"/>
      <c r="EKI871" s="40"/>
      <c r="EKJ871" s="40"/>
      <c r="EKK871" s="40"/>
      <c r="EKL871" s="40"/>
      <c r="EKM871" s="40"/>
      <c r="EKN871" s="40"/>
      <c r="EKO871" s="40"/>
      <c r="EKP871" s="40"/>
      <c r="EKQ871" s="40"/>
      <c r="EKR871" s="40"/>
      <c r="EKS871" s="40"/>
      <c r="EKT871" s="40"/>
      <c r="EKU871" s="40"/>
      <c r="EKV871" s="40"/>
      <c r="EKW871" s="40"/>
      <c r="EKX871" s="40"/>
      <c r="EKY871" s="40"/>
      <c r="EKZ871" s="40"/>
      <c r="ELA871" s="40"/>
      <c r="ELB871" s="40"/>
      <c r="ELC871" s="40"/>
      <c r="ELD871" s="40"/>
      <c r="ELE871" s="40"/>
      <c r="ELF871" s="40"/>
      <c r="ELG871" s="40"/>
      <c r="ELH871" s="40"/>
      <c r="ELI871" s="40"/>
      <c r="ELJ871" s="40"/>
      <c r="ELK871" s="40"/>
      <c r="ELL871" s="40"/>
      <c r="ELM871" s="40"/>
      <c r="ELN871" s="40"/>
      <c r="ELO871" s="40"/>
      <c r="ELP871" s="40"/>
      <c r="ELQ871" s="40"/>
      <c r="ELR871" s="40"/>
      <c r="ELS871" s="40"/>
      <c r="ELT871" s="40"/>
      <c r="ELU871" s="40"/>
      <c r="ELV871" s="40"/>
      <c r="ELW871" s="40"/>
      <c r="ELX871" s="40"/>
      <c r="ELY871" s="40"/>
      <c r="ELZ871" s="40"/>
      <c r="EMA871" s="40"/>
      <c r="EMB871" s="40"/>
      <c r="EMC871" s="40"/>
      <c r="EMD871" s="40"/>
      <c r="EME871" s="40"/>
      <c r="EMF871" s="40"/>
      <c r="EMG871" s="40"/>
      <c r="EMH871" s="40"/>
      <c r="EMI871" s="40"/>
      <c r="EMJ871" s="40"/>
      <c r="EMK871" s="40"/>
      <c r="EML871" s="40"/>
      <c r="EMM871" s="40"/>
      <c r="EMN871" s="40"/>
      <c r="EMO871" s="40"/>
      <c r="EMP871" s="40"/>
      <c r="EMQ871" s="40"/>
      <c r="EMR871" s="40"/>
      <c r="EMS871" s="40"/>
      <c r="EMT871" s="40"/>
      <c r="EMU871" s="40"/>
      <c r="EMV871" s="40"/>
      <c r="EMW871" s="40"/>
      <c r="EMX871" s="40"/>
      <c r="EMY871" s="40"/>
      <c r="EMZ871" s="40"/>
      <c r="ENA871" s="40"/>
      <c r="ENB871" s="40"/>
      <c r="ENC871" s="40"/>
      <c r="END871" s="40"/>
      <c r="ENE871" s="40"/>
      <c r="ENF871" s="40"/>
      <c r="ENG871" s="40"/>
      <c r="ENH871" s="40"/>
      <c r="ENI871" s="40"/>
      <c r="ENJ871" s="40"/>
      <c r="ENK871" s="40"/>
      <c r="ENL871" s="40"/>
      <c r="ENM871" s="40"/>
      <c r="ENN871" s="40"/>
      <c r="ENO871" s="40"/>
      <c r="ENP871" s="40"/>
      <c r="ENQ871" s="40"/>
      <c r="ENR871" s="40"/>
      <c r="ENS871" s="40"/>
      <c r="ENT871" s="40"/>
      <c r="ENU871" s="40"/>
      <c r="ENV871" s="40"/>
      <c r="ENW871" s="40"/>
      <c r="ENX871" s="40"/>
      <c r="ENY871" s="40"/>
      <c r="ENZ871" s="40"/>
      <c r="EOA871" s="40"/>
      <c r="EOB871" s="40"/>
      <c r="EOC871" s="40"/>
      <c r="EOD871" s="40"/>
      <c r="EOE871" s="40"/>
      <c r="EOF871" s="40"/>
      <c r="EOG871" s="40"/>
      <c r="EOH871" s="40"/>
      <c r="EOI871" s="40"/>
      <c r="EOJ871" s="40"/>
      <c r="EOK871" s="40"/>
      <c r="EOL871" s="40"/>
      <c r="EOM871" s="40"/>
      <c r="EON871" s="40"/>
      <c r="EOO871" s="40"/>
      <c r="EOP871" s="40"/>
      <c r="EOQ871" s="40"/>
      <c r="EOR871" s="40"/>
      <c r="EOS871" s="40"/>
      <c r="EOT871" s="40"/>
      <c r="EOU871" s="40"/>
      <c r="EOV871" s="40"/>
      <c r="EOW871" s="40"/>
      <c r="EOX871" s="40"/>
      <c r="EOY871" s="40"/>
      <c r="EOZ871" s="40"/>
      <c r="EPA871" s="40"/>
      <c r="EPB871" s="40"/>
      <c r="EPC871" s="40"/>
      <c r="EPD871" s="40"/>
      <c r="EPE871" s="40"/>
      <c r="EPF871" s="40"/>
      <c r="EPG871" s="40"/>
      <c r="EPH871" s="40"/>
      <c r="EPI871" s="40"/>
      <c r="EPJ871" s="40"/>
      <c r="EPK871" s="40"/>
      <c r="EPL871" s="40"/>
      <c r="EPM871" s="40"/>
      <c r="EPN871" s="40"/>
      <c r="EPO871" s="40"/>
      <c r="EPP871" s="40"/>
      <c r="EPQ871" s="40"/>
      <c r="EPR871" s="40"/>
      <c r="EPS871" s="40"/>
      <c r="EPT871" s="40"/>
      <c r="EPU871" s="40"/>
      <c r="EPV871" s="40"/>
      <c r="EPW871" s="40"/>
      <c r="EPX871" s="40"/>
      <c r="EPY871" s="40"/>
      <c r="EPZ871" s="40"/>
      <c r="EQA871" s="40"/>
      <c r="EQB871" s="40"/>
      <c r="EQC871" s="40"/>
      <c r="EQD871" s="40"/>
      <c r="EQE871" s="40"/>
      <c r="EQF871" s="40"/>
      <c r="EQG871" s="40"/>
      <c r="EQH871" s="40"/>
      <c r="EQI871" s="40"/>
      <c r="EQJ871" s="40"/>
      <c r="EQK871" s="40"/>
      <c r="EQL871" s="40"/>
      <c r="EQM871" s="40"/>
      <c r="EQN871" s="40"/>
      <c r="EQO871" s="40"/>
      <c r="EQP871" s="40"/>
      <c r="EQQ871" s="40"/>
      <c r="EQR871" s="40"/>
      <c r="EQS871" s="40"/>
      <c r="EQT871" s="40"/>
      <c r="EQU871" s="40"/>
      <c r="EQV871" s="40"/>
      <c r="EQW871" s="40"/>
      <c r="EQX871" s="40"/>
      <c r="EQY871" s="40"/>
      <c r="EQZ871" s="40"/>
      <c r="ERA871" s="40"/>
      <c r="ERB871" s="40"/>
      <c r="ERC871" s="40"/>
      <c r="ERD871" s="40"/>
      <c r="ERE871" s="40"/>
      <c r="ERF871" s="40"/>
      <c r="ERG871" s="40"/>
      <c r="ERH871" s="40"/>
      <c r="ERI871" s="40"/>
      <c r="ERJ871" s="40"/>
      <c r="ERK871" s="40"/>
      <c r="ERL871" s="40"/>
      <c r="ERM871" s="40"/>
      <c r="ERN871" s="40"/>
      <c r="ERO871" s="40"/>
      <c r="ERP871" s="40"/>
      <c r="ERQ871" s="40"/>
      <c r="ERR871" s="40"/>
      <c r="ERS871" s="40"/>
      <c r="ERT871" s="40"/>
      <c r="ERU871" s="40"/>
      <c r="ERV871" s="40"/>
      <c r="ERW871" s="40"/>
      <c r="ERX871" s="40"/>
      <c r="ERY871" s="40"/>
      <c r="ERZ871" s="40"/>
      <c r="ESA871" s="40"/>
      <c r="ESB871" s="40"/>
      <c r="ESC871" s="40"/>
      <c r="ESD871" s="40"/>
      <c r="ESE871" s="40"/>
      <c r="ESF871" s="40"/>
      <c r="ESG871" s="40"/>
      <c r="ESH871" s="40"/>
      <c r="ESI871" s="40"/>
      <c r="ESJ871" s="40"/>
      <c r="ESK871" s="40"/>
      <c r="ESL871" s="40"/>
      <c r="ESM871" s="40"/>
      <c r="ESN871" s="40"/>
      <c r="ESO871" s="40"/>
      <c r="ESP871" s="40"/>
      <c r="ESQ871" s="40"/>
      <c r="ESR871" s="40"/>
      <c r="ESS871" s="40"/>
      <c r="EST871" s="40"/>
      <c r="ESU871" s="40"/>
      <c r="ESV871" s="40"/>
      <c r="ESW871" s="40"/>
      <c r="ESX871" s="40"/>
      <c r="ESY871" s="40"/>
      <c r="ESZ871" s="40"/>
      <c r="ETA871" s="40"/>
      <c r="ETB871" s="40"/>
      <c r="ETC871" s="40"/>
      <c r="ETD871" s="40"/>
      <c r="ETE871" s="40"/>
      <c r="ETF871" s="40"/>
      <c r="ETG871" s="40"/>
      <c r="ETH871" s="40"/>
      <c r="ETI871" s="40"/>
      <c r="ETJ871" s="40"/>
      <c r="ETK871" s="40"/>
      <c r="ETL871" s="40"/>
      <c r="ETM871" s="40"/>
      <c r="ETN871" s="40"/>
      <c r="ETO871" s="40"/>
      <c r="ETP871" s="40"/>
      <c r="ETQ871" s="40"/>
      <c r="ETR871" s="40"/>
      <c r="ETS871" s="40"/>
      <c r="ETT871" s="40"/>
      <c r="ETU871" s="40"/>
      <c r="ETV871" s="40"/>
      <c r="ETW871" s="40"/>
      <c r="ETX871" s="40"/>
      <c r="ETY871" s="40"/>
      <c r="ETZ871" s="40"/>
      <c r="EUA871" s="40"/>
      <c r="EUB871" s="40"/>
      <c r="EUC871" s="40"/>
      <c r="EUD871" s="40"/>
      <c r="EUE871" s="40"/>
      <c r="EUF871" s="40"/>
      <c r="EUG871" s="40"/>
      <c r="EUH871" s="40"/>
      <c r="EUI871" s="40"/>
      <c r="EUJ871" s="40"/>
      <c r="EUK871" s="40"/>
      <c r="EUL871" s="40"/>
      <c r="EUM871" s="40"/>
      <c r="EUN871" s="40"/>
      <c r="EUO871" s="40"/>
      <c r="EUP871" s="40"/>
      <c r="EUQ871" s="40"/>
      <c r="EUR871" s="40"/>
      <c r="EUS871" s="40"/>
      <c r="EUT871" s="40"/>
      <c r="EUU871" s="40"/>
      <c r="EUV871" s="40"/>
      <c r="EUW871" s="40"/>
      <c r="EUX871" s="40"/>
      <c r="EUY871" s="40"/>
      <c r="EUZ871" s="40"/>
      <c r="EVA871" s="40"/>
      <c r="EVB871" s="40"/>
      <c r="EVC871" s="40"/>
      <c r="EVD871" s="40"/>
      <c r="EVE871" s="40"/>
      <c r="EVF871" s="40"/>
      <c r="EVG871" s="40"/>
      <c r="EVH871" s="40"/>
      <c r="EVI871" s="40"/>
      <c r="EVJ871" s="40"/>
      <c r="EVK871" s="40"/>
      <c r="EVL871" s="40"/>
      <c r="EVM871" s="40"/>
      <c r="EVN871" s="40"/>
      <c r="EVO871" s="40"/>
      <c r="EVP871" s="40"/>
      <c r="EVQ871" s="40"/>
      <c r="EVR871" s="40"/>
      <c r="EVS871" s="40"/>
      <c r="EVT871" s="40"/>
      <c r="EVU871" s="40"/>
      <c r="EVV871" s="40"/>
      <c r="EVW871" s="40"/>
      <c r="EVX871" s="40"/>
      <c r="EVY871" s="40"/>
      <c r="EVZ871" s="40"/>
      <c r="EWA871" s="40"/>
      <c r="EWB871" s="40"/>
      <c r="EWC871" s="40"/>
      <c r="EWD871" s="40"/>
      <c r="EWE871" s="40"/>
      <c r="EWF871" s="40"/>
      <c r="EWG871" s="40"/>
      <c r="EWH871" s="40"/>
      <c r="EWI871" s="40"/>
      <c r="EWJ871" s="40"/>
      <c r="EWK871" s="40"/>
      <c r="EWL871" s="40"/>
      <c r="EWM871" s="40"/>
      <c r="EWN871" s="40"/>
      <c r="EWO871" s="40"/>
      <c r="EWP871" s="40"/>
      <c r="EWQ871" s="40"/>
      <c r="EWR871" s="40"/>
      <c r="EWS871" s="40"/>
      <c r="EWT871" s="40"/>
      <c r="EWU871" s="40"/>
      <c r="EWV871" s="40"/>
      <c r="EWW871" s="40"/>
      <c r="EWX871" s="40"/>
      <c r="EWY871" s="40"/>
      <c r="EWZ871" s="40"/>
      <c r="EXA871" s="40"/>
      <c r="EXB871" s="40"/>
      <c r="EXC871" s="40"/>
      <c r="EXD871" s="40"/>
      <c r="EXE871" s="40"/>
      <c r="EXF871" s="40"/>
      <c r="EXG871" s="40"/>
      <c r="EXH871" s="40"/>
      <c r="EXI871" s="40"/>
      <c r="EXJ871" s="40"/>
      <c r="EXK871" s="40"/>
      <c r="EXL871" s="40"/>
      <c r="EXM871" s="40"/>
      <c r="EXN871" s="40"/>
      <c r="EXO871" s="40"/>
      <c r="EXP871" s="40"/>
      <c r="EXQ871" s="40"/>
      <c r="EXR871" s="40"/>
      <c r="EXS871" s="40"/>
      <c r="EXT871" s="40"/>
      <c r="EXU871" s="40"/>
      <c r="EXV871" s="40"/>
      <c r="EXW871" s="40"/>
      <c r="EXX871" s="40"/>
      <c r="EXY871" s="40"/>
      <c r="EXZ871" s="40"/>
      <c r="EYA871" s="40"/>
      <c r="EYB871" s="40"/>
      <c r="EYC871" s="40"/>
      <c r="EYD871" s="40"/>
      <c r="EYE871" s="40"/>
      <c r="EYF871" s="40"/>
      <c r="EYG871" s="40"/>
      <c r="EYH871" s="40"/>
      <c r="EYI871" s="40"/>
      <c r="EYJ871" s="40"/>
      <c r="EYK871" s="40"/>
      <c r="EYL871" s="40"/>
      <c r="EYM871" s="40"/>
      <c r="EYN871" s="40"/>
      <c r="EYO871" s="40"/>
      <c r="EYP871" s="40"/>
      <c r="EYQ871" s="40"/>
      <c r="EYR871" s="40"/>
      <c r="EYS871" s="40"/>
      <c r="EYT871" s="40"/>
      <c r="EYU871" s="40"/>
      <c r="EYV871" s="40"/>
      <c r="EYW871" s="40"/>
      <c r="EYX871" s="40"/>
      <c r="EYY871" s="40"/>
      <c r="EYZ871" s="40"/>
      <c r="EZA871" s="40"/>
      <c r="EZB871" s="40"/>
      <c r="EZC871" s="40"/>
      <c r="EZD871" s="40"/>
      <c r="EZE871" s="40"/>
      <c r="EZF871" s="40"/>
      <c r="EZG871" s="40"/>
      <c r="EZH871" s="40"/>
      <c r="EZI871" s="40"/>
      <c r="EZJ871" s="40"/>
      <c r="EZK871" s="40"/>
      <c r="EZL871" s="40"/>
      <c r="EZM871" s="40"/>
      <c r="EZN871" s="40"/>
      <c r="EZO871" s="40"/>
      <c r="EZP871" s="40"/>
      <c r="EZQ871" s="40"/>
      <c r="EZR871" s="40"/>
      <c r="EZS871" s="40"/>
      <c r="EZT871" s="40"/>
      <c r="EZU871" s="40"/>
      <c r="EZV871" s="40"/>
      <c r="EZW871" s="40"/>
      <c r="EZX871" s="40"/>
      <c r="EZY871" s="40"/>
      <c r="EZZ871" s="40"/>
      <c r="FAA871" s="40"/>
      <c r="FAB871" s="40"/>
      <c r="FAC871" s="40"/>
      <c r="FAD871" s="40"/>
      <c r="FAE871" s="40"/>
      <c r="FAF871" s="40"/>
      <c r="FAG871" s="40"/>
      <c r="FAH871" s="40"/>
      <c r="FAI871" s="40"/>
      <c r="FAJ871" s="40"/>
      <c r="FAK871" s="40"/>
      <c r="FAL871" s="40"/>
      <c r="FAM871" s="40"/>
      <c r="FAN871" s="40"/>
      <c r="FAO871" s="40"/>
      <c r="FAP871" s="40"/>
      <c r="FAQ871" s="40"/>
      <c r="FAR871" s="40"/>
      <c r="FAS871" s="40"/>
      <c r="FAT871" s="40"/>
      <c r="FAU871" s="40"/>
      <c r="FAV871" s="40"/>
      <c r="FAW871" s="40"/>
      <c r="FAX871" s="40"/>
      <c r="FAY871" s="40"/>
      <c r="FAZ871" s="40"/>
      <c r="FBA871" s="40"/>
      <c r="FBB871" s="40"/>
      <c r="FBC871" s="40"/>
      <c r="FBD871" s="40"/>
      <c r="FBE871" s="40"/>
      <c r="FBF871" s="40"/>
      <c r="FBG871" s="40"/>
      <c r="FBH871" s="40"/>
      <c r="FBI871" s="40"/>
      <c r="FBJ871" s="40"/>
      <c r="FBK871" s="40"/>
      <c r="FBL871" s="40"/>
      <c r="FBM871" s="40"/>
      <c r="FBN871" s="40"/>
      <c r="FBO871" s="40"/>
      <c r="FBP871" s="40"/>
      <c r="FBQ871" s="40"/>
      <c r="FBR871" s="40"/>
      <c r="FBS871" s="40"/>
      <c r="FBT871" s="40"/>
      <c r="FBU871" s="40"/>
      <c r="FBV871" s="40"/>
      <c r="FBW871" s="40"/>
      <c r="FBX871" s="40"/>
      <c r="FBY871" s="40"/>
      <c r="FBZ871" s="40"/>
      <c r="FCA871" s="40"/>
      <c r="FCB871" s="40"/>
      <c r="FCC871" s="40"/>
      <c r="FCD871" s="40"/>
      <c r="FCE871" s="40"/>
      <c r="FCF871" s="40"/>
      <c r="FCG871" s="40"/>
      <c r="FCH871" s="40"/>
      <c r="FCI871" s="40"/>
      <c r="FCJ871" s="40"/>
      <c r="FCK871" s="40"/>
      <c r="FCL871" s="40"/>
      <c r="FCM871" s="40"/>
      <c r="FCN871" s="40"/>
      <c r="FCO871" s="40"/>
      <c r="FCP871" s="40"/>
      <c r="FCQ871" s="40"/>
      <c r="FCR871" s="40"/>
      <c r="FCS871" s="40"/>
      <c r="FCT871" s="40"/>
      <c r="FCU871" s="40"/>
      <c r="FCV871" s="40"/>
      <c r="FCW871" s="40"/>
      <c r="FCX871" s="40"/>
      <c r="FCY871" s="40"/>
      <c r="FCZ871" s="40"/>
      <c r="FDA871" s="40"/>
      <c r="FDB871" s="40"/>
      <c r="FDC871" s="40"/>
      <c r="FDD871" s="40"/>
      <c r="FDE871" s="40"/>
      <c r="FDF871" s="40"/>
      <c r="FDG871" s="40"/>
      <c r="FDH871" s="40"/>
      <c r="FDI871" s="40"/>
      <c r="FDJ871" s="40"/>
      <c r="FDK871" s="40"/>
      <c r="FDL871" s="40"/>
      <c r="FDM871" s="40"/>
      <c r="FDN871" s="40"/>
      <c r="FDO871" s="40"/>
      <c r="FDP871" s="40"/>
      <c r="FDQ871" s="40"/>
      <c r="FDR871" s="40"/>
      <c r="FDS871" s="40"/>
      <c r="FDT871" s="40"/>
      <c r="FDU871" s="40"/>
      <c r="FDV871" s="40"/>
      <c r="FDW871" s="40"/>
      <c r="FDX871" s="40"/>
      <c r="FDY871" s="40"/>
      <c r="FDZ871" s="40"/>
      <c r="FEA871" s="40"/>
      <c r="FEB871" s="40"/>
      <c r="FEC871" s="40"/>
      <c r="FED871" s="40"/>
      <c r="FEE871" s="40"/>
      <c r="FEF871" s="40"/>
      <c r="FEG871" s="40"/>
      <c r="FEH871" s="40"/>
      <c r="FEI871" s="40"/>
      <c r="FEJ871" s="40"/>
      <c r="FEK871" s="40"/>
      <c r="FEL871" s="40"/>
      <c r="FEM871" s="40"/>
      <c r="FEN871" s="40"/>
      <c r="FEO871" s="40"/>
      <c r="FEP871" s="40"/>
      <c r="FEQ871" s="40"/>
      <c r="FER871" s="40"/>
      <c r="FES871" s="40"/>
      <c r="FET871" s="40"/>
      <c r="FEU871" s="40"/>
      <c r="FEV871" s="40"/>
      <c r="FEW871" s="40"/>
      <c r="FEX871" s="40"/>
      <c r="FEY871" s="40"/>
      <c r="FEZ871" s="40"/>
      <c r="FFA871" s="40"/>
      <c r="FFB871" s="40"/>
      <c r="FFC871" s="40"/>
      <c r="FFD871" s="40"/>
      <c r="FFE871" s="40"/>
      <c r="FFF871" s="40"/>
      <c r="FFG871" s="40"/>
      <c r="FFH871" s="40"/>
      <c r="FFI871" s="40"/>
      <c r="FFJ871" s="40"/>
      <c r="FFK871" s="40"/>
      <c r="FFL871" s="40"/>
      <c r="FFM871" s="40"/>
      <c r="FFN871" s="40"/>
      <c r="FFO871" s="40"/>
      <c r="FFP871" s="40"/>
      <c r="FFQ871" s="40"/>
      <c r="FFR871" s="40"/>
      <c r="FFS871" s="40"/>
      <c r="FFT871" s="40"/>
      <c r="FFU871" s="40"/>
      <c r="FFV871" s="40"/>
      <c r="FFW871" s="40"/>
      <c r="FFX871" s="40"/>
      <c r="FFY871" s="40"/>
      <c r="FFZ871" s="40"/>
      <c r="FGA871" s="40"/>
      <c r="FGB871" s="40"/>
      <c r="FGC871" s="40"/>
      <c r="FGD871" s="40"/>
      <c r="FGE871" s="40"/>
      <c r="FGF871" s="40"/>
      <c r="FGG871" s="40"/>
      <c r="FGH871" s="40"/>
      <c r="FGI871" s="40"/>
      <c r="FGJ871" s="40"/>
      <c r="FGK871" s="40"/>
      <c r="FGL871" s="40"/>
      <c r="FGM871" s="40"/>
      <c r="FGN871" s="40"/>
      <c r="FGO871" s="40"/>
      <c r="FGP871" s="40"/>
      <c r="FGQ871" s="40"/>
      <c r="FGR871" s="40"/>
      <c r="FGS871" s="40"/>
      <c r="FGT871" s="40"/>
      <c r="FGU871" s="40"/>
      <c r="FGV871" s="40"/>
      <c r="FGW871" s="40"/>
      <c r="FGX871" s="40"/>
      <c r="FGY871" s="40"/>
      <c r="FGZ871" s="40"/>
      <c r="FHA871" s="40"/>
      <c r="FHB871" s="40"/>
      <c r="FHC871" s="40"/>
      <c r="FHD871" s="40"/>
      <c r="FHE871" s="40"/>
      <c r="FHF871" s="40"/>
      <c r="FHG871" s="40"/>
      <c r="FHH871" s="40"/>
      <c r="FHI871" s="40"/>
      <c r="FHJ871" s="40"/>
      <c r="FHK871" s="40"/>
      <c r="FHL871" s="40"/>
      <c r="FHM871" s="40"/>
      <c r="FHN871" s="40"/>
      <c r="FHO871" s="40"/>
      <c r="FHP871" s="40"/>
      <c r="FHQ871" s="40"/>
      <c r="FHR871" s="40"/>
      <c r="FHS871" s="40"/>
      <c r="FHT871" s="40"/>
      <c r="FHU871" s="40"/>
      <c r="FHV871" s="40"/>
      <c r="FHW871" s="40"/>
      <c r="FHX871" s="40"/>
      <c r="FHY871" s="40"/>
      <c r="FHZ871" s="40"/>
      <c r="FIA871" s="40"/>
      <c r="FIB871" s="40"/>
      <c r="FIC871" s="40"/>
      <c r="FID871" s="40"/>
      <c r="FIE871" s="40"/>
      <c r="FIF871" s="40"/>
      <c r="FIG871" s="40"/>
      <c r="FIH871" s="40"/>
      <c r="FII871" s="40"/>
      <c r="FIJ871" s="40"/>
      <c r="FIK871" s="40"/>
      <c r="FIL871" s="40"/>
      <c r="FIM871" s="40"/>
      <c r="FIN871" s="40"/>
      <c r="FIO871" s="40"/>
      <c r="FIP871" s="40"/>
      <c r="FIQ871" s="40"/>
      <c r="FIR871" s="40"/>
      <c r="FIS871" s="40"/>
      <c r="FIT871" s="40"/>
      <c r="FIU871" s="40"/>
      <c r="FIV871" s="40"/>
      <c r="FIW871" s="40"/>
      <c r="FIX871" s="40"/>
      <c r="FIY871" s="40"/>
      <c r="FIZ871" s="40"/>
      <c r="FJA871" s="40"/>
      <c r="FJB871" s="40"/>
      <c r="FJC871" s="40"/>
      <c r="FJD871" s="40"/>
      <c r="FJE871" s="40"/>
      <c r="FJF871" s="40"/>
      <c r="FJG871" s="40"/>
      <c r="FJH871" s="40"/>
      <c r="FJI871" s="40"/>
      <c r="FJJ871" s="40"/>
      <c r="FJK871" s="40"/>
      <c r="FJL871" s="40"/>
      <c r="FJM871" s="40"/>
      <c r="FJN871" s="40"/>
      <c r="FJO871" s="40"/>
      <c r="FJP871" s="40"/>
      <c r="FJQ871" s="40"/>
      <c r="FJR871" s="40"/>
      <c r="FJS871" s="40"/>
      <c r="FJT871" s="40"/>
      <c r="FJU871" s="40"/>
      <c r="FJV871" s="40"/>
      <c r="FJW871" s="40"/>
      <c r="FJX871" s="40"/>
      <c r="FJY871" s="40"/>
      <c r="FJZ871" s="40"/>
      <c r="FKA871" s="40"/>
      <c r="FKB871" s="40"/>
      <c r="FKC871" s="40"/>
      <c r="FKD871" s="40"/>
      <c r="FKE871" s="40"/>
      <c r="FKF871" s="40"/>
      <c r="FKG871" s="40"/>
      <c r="FKH871" s="40"/>
      <c r="FKI871" s="40"/>
      <c r="FKJ871" s="40"/>
      <c r="FKK871" s="40"/>
      <c r="FKL871" s="40"/>
      <c r="FKM871" s="40"/>
      <c r="FKN871" s="40"/>
      <c r="FKO871" s="40"/>
      <c r="FKP871" s="40"/>
      <c r="FKQ871" s="40"/>
      <c r="FKR871" s="40"/>
      <c r="FKS871" s="40"/>
      <c r="FKT871" s="40"/>
      <c r="FKU871" s="40"/>
      <c r="FKV871" s="40"/>
      <c r="FKW871" s="40"/>
      <c r="FKX871" s="40"/>
      <c r="FKY871" s="40"/>
      <c r="FKZ871" s="40"/>
      <c r="FLA871" s="40"/>
      <c r="FLB871" s="40"/>
      <c r="FLC871" s="40"/>
      <c r="FLD871" s="40"/>
      <c r="FLE871" s="40"/>
      <c r="FLF871" s="40"/>
      <c r="FLG871" s="40"/>
      <c r="FLH871" s="40"/>
      <c r="FLI871" s="40"/>
      <c r="FLJ871" s="40"/>
      <c r="FLK871" s="40"/>
      <c r="FLL871" s="40"/>
      <c r="FLM871" s="40"/>
      <c r="FLN871" s="40"/>
      <c r="FLO871" s="40"/>
      <c r="FLP871" s="40"/>
      <c r="FLQ871" s="40"/>
      <c r="FLR871" s="40"/>
      <c r="FLS871" s="40"/>
      <c r="FLT871" s="40"/>
      <c r="FLU871" s="40"/>
      <c r="FLV871" s="40"/>
      <c r="FLW871" s="40"/>
      <c r="FLX871" s="40"/>
      <c r="FLY871" s="40"/>
      <c r="FLZ871" s="40"/>
      <c r="FMA871" s="40"/>
      <c r="FMB871" s="40"/>
      <c r="FMC871" s="40"/>
      <c r="FMD871" s="40"/>
      <c r="FME871" s="40"/>
      <c r="FMF871" s="40"/>
      <c r="FMG871" s="40"/>
      <c r="FMH871" s="40"/>
      <c r="FMI871" s="40"/>
      <c r="FMJ871" s="40"/>
      <c r="FMK871" s="40"/>
      <c r="FML871" s="40"/>
      <c r="FMM871" s="40"/>
      <c r="FMN871" s="40"/>
      <c r="FMO871" s="40"/>
      <c r="FMP871" s="40"/>
      <c r="FMQ871" s="40"/>
      <c r="FMR871" s="40"/>
      <c r="FMS871" s="40"/>
      <c r="FMT871" s="40"/>
      <c r="FMU871" s="40"/>
      <c r="FMV871" s="40"/>
      <c r="FMW871" s="40"/>
      <c r="FMX871" s="40"/>
      <c r="FMY871" s="40"/>
      <c r="FMZ871" s="40"/>
      <c r="FNA871" s="40"/>
      <c r="FNB871" s="40"/>
      <c r="FNC871" s="40"/>
      <c r="FND871" s="40"/>
      <c r="FNE871" s="40"/>
      <c r="FNF871" s="40"/>
      <c r="FNG871" s="40"/>
      <c r="FNH871" s="40"/>
      <c r="FNI871" s="40"/>
      <c r="FNJ871" s="40"/>
      <c r="FNK871" s="40"/>
      <c r="FNL871" s="40"/>
      <c r="FNM871" s="40"/>
      <c r="FNN871" s="40"/>
      <c r="FNO871" s="40"/>
      <c r="FNP871" s="40"/>
      <c r="FNQ871" s="40"/>
      <c r="FNR871" s="40"/>
      <c r="FNS871" s="40"/>
      <c r="FNT871" s="40"/>
      <c r="FNU871" s="40"/>
      <c r="FNV871" s="40"/>
      <c r="FNW871" s="40"/>
      <c r="FNX871" s="40"/>
      <c r="FNY871" s="40"/>
      <c r="FNZ871" s="40"/>
      <c r="FOA871" s="40"/>
      <c r="FOB871" s="40"/>
      <c r="FOC871" s="40"/>
      <c r="FOD871" s="40"/>
      <c r="FOE871" s="40"/>
      <c r="FOF871" s="40"/>
      <c r="FOG871" s="40"/>
      <c r="FOH871" s="40"/>
      <c r="FOI871" s="40"/>
      <c r="FOJ871" s="40"/>
      <c r="FOK871" s="40"/>
      <c r="FOL871" s="40"/>
      <c r="FOM871" s="40"/>
      <c r="FON871" s="40"/>
      <c r="FOO871" s="40"/>
      <c r="FOP871" s="40"/>
      <c r="FOQ871" s="40"/>
      <c r="FOR871" s="40"/>
      <c r="FOS871" s="40"/>
      <c r="FOT871" s="40"/>
      <c r="FOU871" s="40"/>
      <c r="FOV871" s="40"/>
      <c r="FOW871" s="40"/>
      <c r="FOX871" s="40"/>
      <c r="FOY871" s="40"/>
      <c r="FOZ871" s="40"/>
      <c r="FPA871" s="40"/>
      <c r="FPB871" s="40"/>
      <c r="FPC871" s="40"/>
      <c r="FPD871" s="40"/>
      <c r="FPE871" s="40"/>
      <c r="FPF871" s="40"/>
      <c r="FPG871" s="40"/>
      <c r="FPH871" s="40"/>
      <c r="FPI871" s="40"/>
      <c r="FPJ871" s="40"/>
      <c r="FPK871" s="40"/>
      <c r="FPL871" s="40"/>
      <c r="FPM871" s="40"/>
      <c r="FPN871" s="40"/>
      <c r="FPO871" s="40"/>
      <c r="FPP871" s="40"/>
      <c r="FPQ871" s="40"/>
      <c r="FPR871" s="40"/>
      <c r="FPS871" s="40"/>
      <c r="FPT871" s="40"/>
      <c r="FPU871" s="40"/>
      <c r="FPV871" s="40"/>
      <c r="FPW871" s="40"/>
      <c r="FPX871" s="40"/>
      <c r="FPY871" s="40"/>
      <c r="FPZ871" s="40"/>
      <c r="FQA871" s="40"/>
      <c r="FQB871" s="40"/>
      <c r="FQC871" s="40"/>
      <c r="FQD871" s="40"/>
      <c r="FQE871" s="40"/>
      <c r="FQF871" s="40"/>
      <c r="FQG871" s="40"/>
      <c r="FQH871" s="40"/>
      <c r="FQI871" s="40"/>
      <c r="FQJ871" s="40"/>
      <c r="FQK871" s="40"/>
      <c r="FQL871" s="40"/>
      <c r="FQM871" s="40"/>
      <c r="FQN871" s="40"/>
      <c r="FQO871" s="40"/>
      <c r="FQP871" s="40"/>
      <c r="FQQ871" s="40"/>
      <c r="FQR871" s="40"/>
      <c r="FQS871" s="40"/>
      <c r="FQT871" s="40"/>
      <c r="FQU871" s="40"/>
      <c r="FQV871" s="40"/>
      <c r="FQW871" s="40"/>
      <c r="FQX871" s="40"/>
      <c r="FQY871" s="40"/>
      <c r="FQZ871" s="40"/>
      <c r="FRA871" s="40"/>
      <c r="FRB871" s="40"/>
      <c r="FRC871" s="40"/>
      <c r="FRD871" s="40"/>
      <c r="FRE871" s="40"/>
      <c r="FRF871" s="40"/>
      <c r="FRG871" s="40"/>
      <c r="FRH871" s="40"/>
      <c r="FRI871" s="40"/>
      <c r="FRJ871" s="40"/>
      <c r="FRK871" s="40"/>
      <c r="FRL871" s="40"/>
      <c r="FRM871" s="40"/>
      <c r="FRN871" s="40"/>
      <c r="FRO871" s="40"/>
      <c r="FRP871" s="40"/>
      <c r="FRQ871" s="40"/>
      <c r="FRR871" s="40"/>
      <c r="FRS871" s="40"/>
      <c r="FRT871" s="40"/>
      <c r="FRU871" s="40"/>
      <c r="FRV871" s="40"/>
      <c r="FRW871" s="40"/>
      <c r="FRX871" s="40"/>
      <c r="FRY871" s="40"/>
      <c r="FRZ871" s="40"/>
      <c r="FSA871" s="40"/>
      <c r="FSB871" s="40"/>
      <c r="FSC871" s="40"/>
      <c r="FSD871" s="40"/>
      <c r="FSE871" s="40"/>
      <c r="FSF871" s="40"/>
      <c r="FSG871" s="40"/>
      <c r="FSH871" s="40"/>
      <c r="FSI871" s="40"/>
      <c r="FSJ871" s="40"/>
      <c r="FSK871" s="40"/>
      <c r="FSL871" s="40"/>
      <c r="FSM871" s="40"/>
      <c r="FSN871" s="40"/>
      <c r="FSO871" s="40"/>
      <c r="FSP871" s="40"/>
      <c r="FSQ871" s="40"/>
      <c r="FSR871" s="40"/>
      <c r="FSS871" s="40"/>
      <c r="FST871" s="40"/>
      <c r="FSU871" s="40"/>
      <c r="FSV871" s="40"/>
      <c r="FSW871" s="40"/>
      <c r="FSX871" s="40"/>
      <c r="FSY871" s="40"/>
      <c r="FSZ871" s="40"/>
      <c r="FTA871" s="40"/>
      <c r="FTB871" s="40"/>
      <c r="FTC871" s="40"/>
      <c r="FTD871" s="40"/>
      <c r="FTE871" s="40"/>
      <c r="FTF871" s="40"/>
      <c r="FTG871" s="40"/>
      <c r="FTH871" s="40"/>
      <c r="FTI871" s="40"/>
      <c r="FTJ871" s="40"/>
      <c r="FTK871" s="40"/>
      <c r="FTL871" s="40"/>
      <c r="FTM871" s="40"/>
      <c r="FTN871" s="40"/>
      <c r="FTO871" s="40"/>
      <c r="FTP871" s="40"/>
      <c r="FTQ871" s="40"/>
      <c r="FTR871" s="40"/>
      <c r="FTS871" s="40"/>
      <c r="FTT871" s="40"/>
      <c r="FTU871" s="40"/>
      <c r="FTV871" s="40"/>
      <c r="FTW871" s="40"/>
      <c r="FTX871" s="40"/>
      <c r="FTY871" s="40"/>
      <c r="FTZ871" s="40"/>
      <c r="FUA871" s="40"/>
      <c r="FUB871" s="40"/>
      <c r="FUC871" s="40"/>
      <c r="FUD871" s="40"/>
      <c r="FUE871" s="40"/>
      <c r="FUF871" s="40"/>
      <c r="FUG871" s="40"/>
      <c r="FUH871" s="40"/>
      <c r="FUI871" s="40"/>
      <c r="FUJ871" s="40"/>
      <c r="FUK871" s="40"/>
      <c r="FUL871" s="40"/>
      <c r="FUM871" s="40"/>
      <c r="FUN871" s="40"/>
      <c r="FUO871" s="40"/>
      <c r="FUP871" s="40"/>
      <c r="FUQ871" s="40"/>
      <c r="FUR871" s="40"/>
      <c r="FUS871" s="40"/>
      <c r="FUT871" s="40"/>
      <c r="FUU871" s="40"/>
      <c r="FUV871" s="40"/>
      <c r="FUW871" s="40"/>
      <c r="FUX871" s="40"/>
      <c r="FUY871" s="40"/>
      <c r="FUZ871" s="40"/>
      <c r="FVA871" s="40"/>
      <c r="FVB871" s="40"/>
      <c r="FVC871" s="40"/>
      <c r="FVD871" s="40"/>
      <c r="FVE871" s="40"/>
      <c r="FVF871" s="40"/>
      <c r="FVG871" s="40"/>
      <c r="FVH871" s="40"/>
      <c r="FVI871" s="40"/>
      <c r="FVJ871" s="40"/>
      <c r="FVK871" s="40"/>
      <c r="FVL871" s="40"/>
      <c r="FVM871" s="40"/>
      <c r="FVN871" s="40"/>
      <c r="FVO871" s="40"/>
      <c r="FVP871" s="40"/>
      <c r="FVQ871" s="40"/>
      <c r="FVR871" s="40"/>
      <c r="FVS871" s="40"/>
      <c r="FVT871" s="40"/>
      <c r="FVU871" s="40"/>
      <c r="FVV871" s="40"/>
      <c r="FVW871" s="40"/>
      <c r="FVX871" s="40"/>
      <c r="FVY871" s="40"/>
      <c r="FVZ871" s="40"/>
      <c r="FWA871" s="40"/>
      <c r="FWB871" s="40"/>
      <c r="FWC871" s="40"/>
      <c r="FWD871" s="40"/>
      <c r="FWE871" s="40"/>
      <c r="FWF871" s="40"/>
      <c r="FWG871" s="40"/>
      <c r="FWH871" s="40"/>
      <c r="FWI871" s="40"/>
      <c r="FWJ871" s="40"/>
      <c r="FWK871" s="40"/>
      <c r="FWL871" s="40"/>
      <c r="FWM871" s="40"/>
      <c r="FWN871" s="40"/>
      <c r="FWO871" s="40"/>
      <c r="FWP871" s="40"/>
      <c r="FWQ871" s="40"/>
      <c r="FWR871" s="40"/>
      <c r="FWS871" s="40"/>
      <c r="FWT871" s="40"/>
      <c r="FWU871" s="40"/>
      <c r="FWV871" s="40"/>
      <c r="FWW871" s="40"/>
      <c r="FWX871" s="40"/>
      <c r="FWY871" s="40"/>
      <c r="FWZ871" s="40"/>
      <c r="FXA871" s="40"/>
      <c r="FXB871" s="40"/>
      <c r="FXC871" s="40"/>
      <c r="FXD871" s="40"/>
      <c r="FXE871" s="40"/>
      <c r="FXF871" s="40"/>
      <c r="FXG871" s="40"/>
      <c r="FXH871" s="40"/>
      <c r="FXI871" s="40"/>
      <c r="FXJ871" s="40"/>
      <c r="FXK871" s="40"/>
      <c r="FXL871" s="40"/>
      <c r="FXM871" s="40"/>
      <c r="FXN871" s="40"/>
      <c r="FXO871" s="40"/>
      <c r="FXP871" s="40"/>
      <c r="FXQ871" s="40"/>
      <c r="FXR871" s="40"/>
      <c r="FXS871" s="40"/>
      <c r="FXT871" s="40"/>
      <c r="FXU871" s="40"/>
      <c r="FXV871" s="40"/>
      <c r="FXW871" s="40"/>
      <c r="FXX871" s="40"/>
      <c r="FXY871" s="40"/>
      <c r="FXZ871" s="40"/>
      <c r="FYA871" s="40"/>
      <c r="FYB871" s="40"/>
      <c r="FYC871" s="40"/>
      <c r="FYD871" s="40"/>
      <c r="FYE871" s="40"/>
      <c r="FYF871" s="40"/>
      <c r="FYG871" s="40"/>
      <c r="FYH871" s="40"/>
      <c r="FYI871" s="40"/>
      <c r="FYJ871" s="40"/>
      <c r="FYK871" s="40"/>
      <c r="FYL871" s="40"/>
      <c r="FYM871" s="40"/>
      <c r="FYN871" s="40"/>
      <c r="FYO871" s="40"/>
      <c r="FYP871" s="40"/>
      <c r="FYQ871" s="40"/>
      <c r="FYR871" s="40"/>
      <c r="FYS871" s="40"/>
      <c r="FYT871" s="40"/>
      <c r="FYU871" s="40"/>
      <c r="FYV871" s="40"/>
      <c r="FYW871" s="40"/>
      <c r="FYX871" s="40"/>
      <c r="FYY871" s="40"/>
      <c r="FYZ871" s="40"/>
      <c r="FZA871" s="40"/>
      <c r="FZB871" s="40"/>
      <c r="FZC871" s="40"/>
      <c r="FZD871" s="40"/>
      <c r="FZE871" s="40"/>
      <c r="FZF871" s="40"/>
      <c r="FZG871" s="40"/>
      <c r="FZH871" s="40"/>
      <c r="FZI871" s="40"/>
      <c r="FZJ871" s="40"/>
      <c r="FZK871" s="40"/>
      <c r="FZL871" s="40"/>
      <c r="FZM871" s="40"/>
      <c r="FZN871" s="40"/>
      <c r="FZO871" s="40"/>
      <c r="FZP871" s="40"/>
      <c r="FZQ871" s="40"/>
      <c r="FZR871" s="40"/>
      <c r="FZS871" s="40"/>
      <c r="FZT871" s="40"/>
      <c r="FZU871" s="40"/>
      <c r="FZV871" s="40"/>
      <c r="FZW871" s="40"/>
      <c r="FZX871" s="40"/>
      <c r="FZY871" s="40"/>
      <c r="FZZ871" s="40"/>
      <c r="GAA871" s="40"/>
      <c r="GAB871" s="40"/>
      <c r="GAC871" s="40"/>
      <c r="GAD871" s="40"/>
      <c r="GAE871" s="40"/>
      <c r="GAF871" s="40"/>
      <c r="GAG871" s="40"/>
      <c r="GAH871" s="40"/>
      <c r="GAI871" s="40"/>
      <c r="GAJ871" s="40"/>
      <c r="GAK871" s="40"/>
      <c r="GAL871" s="40"/>
      <c r="GAM871" s="40"/>
      <c r="GAN871" s="40"/>
      <c r="GAO871" s="40"/>
      <c r="GAP871" s="40"/>
      <c r="GAQ871" s="40"/>
      <c r="GAR871" s="40"/>
      <c r="GAS871" s="40"/>
      <c r="GAT871" s="40"/>
      <c r="GAU871" s="40"/>
      <c r="GAV871" s="40"/>
      <c r="GAW871" s="40"/>
      <c r="GAX871" s="40"/>
      <c r="GAY871" s="40"/>
      <c r="GAZ871" s="40"/>
      <c r="GBA871" s="40"/>
      <c r="GBB871" s="40"/>
      <c r="GBC871" s="40"/>
      <c r="GBD871" s="40"/>
      <c r="GBE871" s="40"/>
      <c r="GBF871" s="40"/>
      <c r="GBG871" s="40"/>
      <c r="GBH871" s="40"/>
      <c r="GBI871" s="40"/>
      <c r="GBJ871" s="40"/>
      <c r="GBK871" s="40"/>
      <c r="GBL871" s="40"/>
      <c r="GBM871" s="40"/>
      <c r="GBN871" s="40"/>
      <c r="GBO871" s="40"/>
      <c r="GBP871" s="40"/>
      <c r="GBQ871" s="40"/>
      <c r="GBR871" s="40"/>
      <c r="GBS871" s="40"/>
      <c r="GBT871" s="40"/>
      <c r="GBU871" s="40"/>
      <c r="GBV871" s="40"/>
      <c r="GBW871" s="40"/>
      <c r="GBX871" s="40"/>
      <c r="GBY871" s="40"/>
      <c r="GBZ871" s="40"/>
      <c r="GCA871" s="40"/>
      <c r="GCB871" s="40"/>
      <c r="GCC871" s="40"/>
      <c r="GCD871" s="40"/>
      <c r="GCE871" s="40"/>
      <c r="GCF871" s="40"/>
      <c r="GCG871" s="40"/>
      <c r="GCH871" s="40"/>
      <c r="GCI871" s="40"/>
      <c r="GCJ871" s="40"/>
      <c r="GCK871" s="40"/>
      <c r="GCL871" s="40"/>
      <c r="GCM871" s="40"/>
      <c r="GCN871" s="40"/>
      <c r="GCO871" s="40"/>
      <c r="GCP871" s="40"/>
      <c r="GCQ871" s="40"/>
      <c r="GCR871" s="40"/>
      <c r="GCS871" s="40"/>
      <c r="GCT871" s="40"/>
      <c r="GCU871" s="40"/>
      <c r="GCV871" s="40"/>
      <c r="GCW871" s="40"/>
      <c r="GCX871" s="40"/>
      <c r="GCY871" s="40"/>
      <c r="GCZ871" s="40"/>
      <c r="GDA871" s="40"/>
      <c r="GDB871" s="40"/>
      <c r="GDC871" s="40"/>
      <c r="GDD871" s="40"/>
      <c r="GDE871" s="40"/>
      <c r="GDF871" s="40"/>
      <c r="GDG871" s="40"/>
      <c r="GDH871" s="40"/>
      <c r="GDI871" s="40"/>
      <c r="GDJ871" s="40"/>
      <c r="GDK871" s="40"/>
      <c r="GDL871" s="40"/>
      <c r="GDM871" s="40"/>
      <c r="GDN871" s="40"/>
      <c r="GDO871" s="40"/>
      <c r="GDP871" s="40"/>
      <c r="GDQ871" s="40"/>
      <c r="GDR871" s="40"/>
      <c r="GDS871" s="40"/>
      <c r="GDT871" s="40"/>
      <c r="GDU871" s="40"/>
      <c r="GDV871" s="40"/>
      <c r="GDW871" s="40"/>
      <c r="GDX871" s="40"/>
      <c r="GDY871" s="40"/>
      <c r="GDZ871" s="40"/>
      <c r="GEA871" s="40"/>
      <c r="GEB871" s="40"/>
      <c r="GEC871" s="40"/>
      <c r="GED871" s="40"/>
      <c r="GEE871" s="40"/>
      <c r="GEF871" s="40"/>
      <c r="GEG871" s="40"/>
      <c r="GEH871" s="40"/>
      <c r="GEI871" s="40"/>
      <c r="GEJ871" s="40"/>
      <c r="GEK871" s="40"/>
      <c r="GEL871" s="40"/>
      <c r="GEM871" s="40"/>
      <c r="GEN871" s="40"/>
      <c r="GEO871" s="40"/>
      <c r="GEP871" s="40"/>
      <c r="GEQ871" s="40"/>
      <c r="GER871" s="40"/>
      <c r="GES871" s="40"/>
      <c r="GET871" s="40"/>
      <c r="GEU871" s="40"/>
      <c r="GEV871" s="40"/>
      <c r="GEW871" s="40"/>
      <c r="GEX871" s="40"/>
      <c r="GEY871" s="40"/>
      <c r="GEZ871" s="40"/>
      <c r="GFA871" s="40"/>
      <c r="GFB871" s="40"/>
      <c r="GFC871" s="40"/>
      <c r="GFD871" s="40"/>
      <c r="GFE871" s="40"/>
      <c r="GFF871" s="40"/>
      <c r="GFG871" s="40"/>
      <c r="GFH871" s="40"/>
      <c r="GFI871" s="40"/>
      <c r="GFJ871" s="40"/>
      <c r="GFK871" s="40"/>
      <c r="GFL871" s="40"/>
      <c r="GFM871" s="40"/>
      <c r="GFN871" s="40"/>
      <c r="GFO871" s="40"/>
      <c r="GFP871" s="40"/>
      <c r="GFQ871" s="40"/>
      <c r="GFR871" s="40"/>
      <c r="GFS871" s="40"/>
      <c r="GFT871" s="40"/>
      <c r="GFU871" s="40"/>
      <c r="GFV871" s="40"/>
      <c r="GFW871" s="40"/>
      <c r="GFX871" s="40"/>
      <c r="GFY871" s="40"/>
      <c r="GFZ871" s="40"/>
      <c r="GGA871" s="40"/>
      <c r="GGB871" s="40"/>
      <c r="GGC871" s="40"/>
      <c r="GGD871" s="40"/>
      <c r="GGE871" s="40"/>
      <c r="GGF871" s="40"/>
      <c r="GGG871" s="40"/>
      <c r="GGH871" s="40"/>
      <c r="GGI871" s="40"/>
      <c r="GGJ871" s="40"/>
      <c r="GGK871" s="40"/>
      <c r="GGL871" s="40"/>
      <c r="GGM871" s="40"/>
      <c r="GGN871" s="40"/>
      <c r="GGO871" s="40"/>
      <c r="GGP871" s="40"/>
      <c r="GGQ871" s="40"/>
      <c r="GGR871" s="40"/>
      <c r="GGS871" s="40"/>
      <c r="GGT871" s="40"/>
      <c r="GGU871" s="40"/>
      <c r="GGV871" s="40"/>
      <c r="GGW871" s="40"/>
      <c r="GGX871" s="40"/>
      <c r="GGY871" s="40"/>
      <c r="GGZ871" s="40"/>
      <c r="GHA871" s="40"/>
      <c r="GHB871" s="40"/>
      <c r="GHC871" s="40"/>
      <c r="GHD871" s="40"/>
      <c r="GHE871" s="40"/>
      <c r="GHF871" s="40"/>
      <c r="GHG871" s="40"/>
      <c r="GHH871" s="40"/>
      <c r="GHI871" s="40"/>
      <c r="GHJ871" s="40"/>
      <c r="GHK871" s="40"/>
      <c r="GHL871" s="40"/>
      <c r="GHM871" s="40"/>
      <c r="GHN871" s="40"/>
      <c r="GHO871" s="40"/>
      <c r="GHP871" s="40"/>
      <c r="GHQ871" s="40"/>
      <c r="GHR871" s="40"/>
      <c r="GHS871" s="40"/>
      <c r="GHT871" s="40"/>
      <c r="GHU871" s="40"/>
      <c r="GHV871" s="40"/>
      <c r="GHW871" s="40"/>
      <c r="GHX871" s="40"/>
      <c r="GHY871" s="40"/>
      <c r="GHZ871" s="40"/>
      <c r="GIA871" s="40"/>
      <c r="GIB871" s="40"/>
      <c r="GIC871" s="40"/>
      <c r="GID871" s="40"/>
      <c r="GIE871" s="40"/>
      <c r="GIF871" s="40"/>
      <c r="GIG871" s="40"/>
      <c r="GIH871" s="40"/>
      <c r="GII871" s="40"/>
      <c r="GIJ871" s="40"/>
      <c r="GIK871" s="40"/>
      <c r="GIL871" s="40"/>
      <c r="GIM871" s="40"/>
      <c r="GIN871" s="40"/>
      <c r="GIO871" s="40"/>
      <c r="GIP871" s="40"/>
      <c r="GIQ871" s="40"/>
      <c r="GIR871" s="40"/>
      <c r="GIS871" s="40"/>
      <c r="GIT871" s="40"/>
      <c r="GIU871" s="40"/>
      <c r="GIV871" s="40"/>
      <c r="GIW871" s="40"/>
      <c r="GIX871" s="40"/>
      <c r="GIY871" s="40"/>
      <c r="GIZ871" s="40"/>
      <c r="GJA871" s="40"/>
      <c r="GJB871" s="40"/>
      <c r="GJC871" s="40"/>
      <c r="GJD871" s="40"/>
      <c r="GJE871" s="40"/>
      <c r="GJF871" s="40"/>
      <c r="GJG871" s="40"/>
      <c r="GJH871" s="40"/>
      <c r="GJI871" s="40"/>
      <c r="GJJ871" s="40"/>
      <c r="GJK871" s="40"/>
      <c r="GJL871" s="40"/>
      <c r="GJM871" s="40"/>
      <c r="GJN871" s="40"/>
      <c r="GJO871" s="40"/>
      <c r="GJP871" s="40"/>
      <c r="GJQ871" s="40"/>
      <c r="GJR871" s="40"/>
      <c r="GJS871" s="40"/>
      <c r="GJT871" s="40"/>
      <c r="GJU871" s="40"/>
      <c r="GJV871" s="40"/>
      <c r="GJW871" s="40"/>
      <c r="GJX871" s="40"/>
      <c r="GJY871" s="40"/>
      <c r="GJZ871" s="40"/>
      <c r="GKA871" s="40"/>
      <c r="GKB871" s="40"/>
      <c r="GKC871" s="40"/>
      <c r="GKD871" s="40"/>
      <c r="GKE871" s="40"/>
      <c r="GKF871" s="40"/>
      <c r="GKG871" s="40"/>
      <c r="GKH871" s="40"/>
      <c r="GKI871" s="40"/>
      <c r="GKJ871" s="40"/>
      <c r="GKK871" s="40"/>
      <c r="GKL871" s="40"/>
      <c r="GKM871" s="40"/>
      <c r="GKN871" s="40"/>
      <c r="GKO871" s="40"/>
      <c r="GKP871" s="40"/>
      <c r="GKQ871" s="40"/>
      <c r="GKR871" s="40"/>
      <c r="GKS871" s="40"/>
      <c r="GKT871" s="40"/>
      <c r="GKU871" s="40"/>
      <c r="GKV871" s="40"/>
      <c r="GKW871" s="40"/>
      <c r="GKX871" s="40"/>
      <c r="GKY871" s="40"/>
      <c r="GKZ871" s="40"/>
      <c r="GLA871" s="40"/>
      <c r="GLB871" s="40"/>
      <c r="GLC871" s="40"/>
      <c r="GLD871" s="40"/>
      <c r="GLE871" s="40"/>
      <c r="GLF871" s="40"/>
      <c r="GLG871" s="40"/>
      <c r="GLH871" s="40"/>
      <c r="GLI871" s="40"/>
      <c r="GLJ871" s="40"/>
      <c r="GLK871" s="40"/>
      <c r="GLL871" s="40"/>
      <c r="GLM871" s="40"/>
      <c r="GLN871" s="40"/>
      <c r="GLO871" s="40"/>
      <c r="GLP871" s="40"/>
      <c r="GLQ871" s="40"/>
      <c r="GLR871" s="40"/>
      <c r="GLS871" s="40"/>
      <c r="GLT871" s="40"/>
      <c r="GLU871" s="40"/>
      <c r="GLV871" s="40"/>
      <c r="GLW871" s="40"/>
      <c r="GLX871" s="40"/>
      <c r="GLY871" s="40"/>
      <c r="GLZ871" s="40"/>
      <c r="GMA871" s="40"/>
      <c r="GMB871" s="40"/>
      <c r="GMC871" s="40"/>
      <c r="GMD871" s="40"/>
      <c r="GME871" s="40"/>
      <c r="GMF871" s="40"/>
      <c r="GMG871" s="40"/>
      <c r="GMH871" s="40"/>
      <c r="GMI871" s="40"/>
      <c r="GMJ871" s="40"/>
      <c r="GMK871" s="40"/>
      <c r="GML871" s="40"/>
      <c r="GMM871" s="40"/>
      <c r="GMN871" s="40"/>
      <c r="GMO871" s="40"/>
      <c r="GMP871" s="40"/>
      <c r="GMQ871" s="40"/>
      <c r="GMR871" s="40"/>
      <c r="GMS871" s="40"/>
      <c r="GMT871" s="40"/>
      <c r="GMU871" s="40"/>
      <c r="GMV871" s="40"/>
      <c r="GMW871" s="40"/>
      <c r="GMX871" s="40"/>
      <c r="GMY871" s="40"/>
      <c r="GMZ871" s="40"/>
      <c r="GNA871" s="40"/>
      <c r="GNB871" s="40"/>
      <c r="GNC871" s="40"/>
      <c r="GND871" s="40"/>
      <c r="GNE871" s="40"/>
      <c r="GNF871" s="40"/>
      <c r="GNG871" s="40"/>
      <c r="GNH871" s="40"/>
      <c r="GNI871" s="40"/>
      <c r="GNJ871" s="40"/>
      <c r="GNK871" s="40"/>
      <c r="GNL871" s="40"/>
      <c r="GNM871" s="40"/>
      <c r="GNN871" s="40"/>
      <c r="GNO871" s="40"/>
      <c r="GNP871" s="40"/>
      <c r="GNQ871" s="40"/>
      <c r="GNR871" s="40"/>
      <c r="GNS871" s="40"/>
      <c r="GNT871" s="40"/>
      <c r="GNU871" s="40"/>
      <c r="GNV871" s="40"/>
      <c r="GNW871" s="40"/>
      <c r="GNX871" s="40"/>
      <c r="GNY871" s="40"/>
      <c r="GNZ871" s="40"/>
      <c r="GOA871" s="40"/>
      <c r="GOB871" s="40"/>
      <c r="GOC871" s="40"/>
      <c r="GOD871" s="40"/>
      <c r="GOE871" s="40"/>
      <c r="GOF871" s="40"/>
      <c r="GOG871" s="40"/>
      <c r="GOH871" s="40"/>
      <c r="GOI871" s="40"/>
      <c r="GOJ871" s="40"/>
      <c r="GOK871" s="40"/>
      <c r="GOL871" s="40"/>
      <c r="GOM871" s="40"/>
      <c r="GON871" s="40"/>
      <c r="GOO871" s="40"/>
      <c r="GOP871" s="40"/>
      <c r="GOQ871" s="40"/>
      <c r="GOR871" s="40"/>
      <c r="GOS871" s="40"/>
      <c r="GOT871" s="40"/>
      <c r="GOU871" s="40"/>
      <c r="GOV871" s="40"/>
      <c r="GOW871" s="40"/>
      <c r="GOX871" s="40"/>
      <c r="GOY871" s="40"/>
      <c r="GOZ871" s="40"/>
      <c r="GPA871" s="40"/>
      <c r="GPB871" s="40"/>
      <c r="GPC871" s="40"/>
      <c r="GPD871" s="40"/>
      <c r="GPE871" s="40"/>
      <c r="GPF871" s="40"/>
      <c r="GPG871" s="40"/>
      <c r="GPH871" s="40"/>
      <c r="GPI871" s="40"/>
      <c r="GPJ871" s="40"/>
      <c r="GPK871" s="40"/>
      <c r="GPL871" s="40"/>
      <c r="GPM871" s="40"/>
      <c r="GPN871" s="40"/>
      <c r="GPO871" s="40"/>
      <c r="GPP871" s="40"/>
      <c r="GPQ871" s="40"/>
      <c r="GPR871" s="40"/>
      <c r="GPS871" s="40"/>
      <c r="GPT871" s="40"/>
      <c r="GPU871" s="40"/>
      <c r="GPV871" s="40"/>
      <c r="GPW871" s="40"/>
      <c r="GPX871" s="40"/>
      <c r="GPY871" s="40"/>
      <c r="GPZ871" s="40"/>
      <c r="GQA871" s="40"/>
      <c r="GQB871" s="40"/>
      <c r="GQC871" s="40"/>
      <c r="GQD871" s="40"/>
      <c r="GQE871" s="40"/>
      <c r="GQF871" s="40"/>
      <c r="GQG871" s="40"/>
      <c r="GQH871" s="40"/>
      <c r="GQI871" s="40"/>
      <c r="GQJ871" s="40"/>
      <c r="GQK871" s="40"/>
      <c r="GQL871" s="40"/>
      <c r="GQM871" s="40"/>
      <c r="GQN871" s="40"/>
      <c r="GQO871" s="40"/>
      <c r="GQP871" s="40"/>
      <c r="GQQ871" s="40"/>
      <c r="GQR871" s="40"/>
      <c r="GQS871" s="40"/>
      <c r="GQT871" s="40"/>
      <c r="GQU871" s="40"/>
      <c r="GQV871" s="40"/>
      <c r="GQW871" s="40"/>
      <c r="GQX871" s="40"/>
      <c r="GQY871" s="40"/>
      <c r="GQZ871" s="40"/>
      <c r="GRA871" s="40"/>
      <c r="GRB871" s="40"/>
      <c r="GRC871" s="40"/>
      <c r="GRD871" s="40"/>
      <c r="GRE871" s="40"/>
      <c r="GRF871" s="40"/>
      <c r="GRG871" s="40"/>
      <c r="GRH871" s="40"/>
      <c r="GRI871" s="40"/>
      <c r="GRJ871" s="40"/>
      <c r="GRK871" s="40"/>
      <c r="GRL871" s="40"/>
      <c r="GRM871" s="40"/>
      <c r="GRN871" s="40"/>
      <c r="GRO871" s="40"/>
      <c r="GRP871" s="40"/>
      <c r="GRQ871" s="40"/>
      <c r="GRR871" s="40"/>
      <c r="GRS871" s="40"/>
      <c r="GRT871" s="40"/>
      <c r="GRU871" s="40"/>
      <c r="GRV871" s="40"/>
      <c r="GRW871" s="40"/>
      <c r="GRX871" s="40"/>
      <c r="GRY871" s="40"/>
      <c r="GRZ871" s="40"/>
      <c r="GSA871" s="40"/>
      <c r="GSB871" s="40"/>
      <c r="GSC871" s="40"/>
      <c r="GSD871" s="40"/>
      <c r="GSE871" s="40"/>
      <c r="GSF871" s="40"/>
      <c r="GSG871" s="40"/>
      <c r="GSH871" s="40"/>
      <c r="GSI871" s="40"/>
      <c r="GSJ871" s="40"/>
      <c r="GSK871" s="40"/>
      <c r="GSL871" s="40"/>
      <c r="GSM871" s="40"/>
      <c r="GSN871" s="40"/>
      <c r="GSO871" s="40"/>
      <c r="GSP871" s="40"/>
      <c r="GSQ871" s="40"/>
      <c r="GSR871" s="40"/>
      <c r="GSS871" s="40"/>
      <c r="GST871" s="40"/>
      <c r="GSU871" s="40"/>
      <c r="GSV871" s="40"/>
      <c r="GSW871" s="40"/>
      <c r="GSX871" s="40"/>
      <c r="GSY871" s="40"/>
      <c r="GSZ871" s="40"/>
      <c r="GTA871" s="40"/>
      <c r="GTB871" s="40"/>
      <c r="GTC871" s="40"/>
      <c r="GTD871" s="40"/>
      <c r="GTE871" s="40"/>
      <c r="GTF871" s="40"/>
      <c r="GTG871" s="40"/>
      <c r="GTH871" s="40"/>
      <c r="GTI871" s="40"/>
      <c r="GTJ871" s="40"/>
      <c r="GTK871" s="40"/>
      <c r="GTL871" s="40"/>
      <c r="GTM871" s="40"/>
      <c r="GTN871" s="40"/>
      <c r="GTO871" s="40"/>
      <c r="GTP871" s="40"/>
      <c r="GTQ871" s="40"/>
      <c r="GTR871" s="40"/>
      <c r="GTS871" s="40"/>
      <c r="GTT871" s="40"/>
      <c r="GTU871" s="40"/>
      <c r="GTV871" s="40"/>
      <c r="GTW871" s="40"/>
      <c r="GTX871" s="40"/>
      <c r="GTY871" s="40"/>
      <c r="GTZ871" s="40"/>
      <c r="GUA871" s="40"/>
      <c r="GUB871" s="40"/>
      <c r="GUC871" s="40"/>
      <c r="GUD871" s="40"/>
      <c r="GUE871" s="40"/>
      <c r="GUF871" s="40"/>
      <c r="GUG871" s="40"/>
      <c r="GUH871" s="40"/>
      <c r="GUI871" s="40"/>
      <c r="GUJ871" s="40"/>
      <c r="GUK871" s="40"/>
      <c r="GUL871" s="40"/>
      <c r="GUM871" s="40"/>
      <c r="GUN871" s="40"/>
      <c r="GUO871" s="40"/>
      <c r="GUP871" s="40"/>
      <c r="GUQ871" s="40"/>
      <c r="GUR871" s="40"/>
      <c r="GUS871" s="40"/>
      <c r="GUT871" s="40"/>
      <c r="GUU871" s="40"/>
      <c r="GUV871" s="40"/>
      <c r="GUW871" s="40"/>
      <c r="GUX871" s="40"/>
      <c r="GUY871" s="40"/>
      <c r="GUZ871" s="40"/>
      <c r="GVA871" s="40"/>
      <c r="GVB871" s="40"/>
      <c r="GVC871" s="40"/>
      <c r="GVD871" s="40"/>
      <c r="GVE871" s="40"/>
      <c r="GVF871" s="40"/>
      <c r="GVG871" s="40"/>
      <c r="GVH871" s="40"/>
      <c r="GVI871" s="40"/>
      <c r="GVJ871" s="40"/>
      <c r="GVK871" s="40"/>
      <c r="GVL871" s="40"/>
      <c r="GVM871" s="40"/>
      <c r="GVN871" s="40"/>
      <c r="GVO871" s="40"/>
      <c r="GVP871" s="40"/>
      <c r="GVQ871" s="40"/>
      <c r="GVR871" s="40"/>
      <c r="GVS871" s="40"/>
      <c r="GVT871" s="40"/>
      <c r="GVU871" s="40"/>
      <c r="GVV871" s="40"/>
      <c r="GVW871" s="40"/>
      <c r="GVX871" s="40"/>
      <c r="GVY871" s="40"/>
      <c r="GVZ871" s="40"/>
      <c r="GWA871" s="40"/>
      <c r="GWB871" s="40"/>
      <c r="GWC871" s="40"/>
      <c r="GWD871" s="40"/>
      <c r="GWE871" s="40"/>
      <c r="GWF871" s="40"/>
      <c r="GWG871" s="40"/>
      <c r="GWH871" s="40"/>
      <c r="GWI871" s="40"/>
      <c r="GWJ871" s="40"/>
      <c r="GWK871" s="40"/>
      <c r="GWL871" s="40"/>
      <c r="GWM871" s="40"/>
      <c r="GWN871" s="40"/>
      <c r="GWO871" s="40"/>
      <c r="GWP871" s="40"/>
      <c r="GWQ871" s="40"/>
      <c r="GWR871" s="40"/>
      <c r="GWS871" s="40"/>
      <c r="GWT871" s="40"/>
      <c r="GWU871" s="40"/>
      <c r="GWV871" s="40"/>
      <c r="GWW871" s="40"/>
      <c r="GWX871" s="40"/>
      <c r="GWY871" s="40"/>
      <c r="GWZ871" s="40"/>
      <c r="GXA871" s="40"/>
      <c r="GXB871" s="40"/>
      <c r="GXC871" s="40"/>
      <c r="GXD871" s="40"/>
      <c r="GXE871" s="40"/>
      <c r="GXF871" s="40"/>
      <c r="GXG871" s="40"/>
      <c r="GXH871" s="40"/>
      <c r="GXI871" s="40"/>
      <c r="GXJ871" s="40"/>
      <c r="GXK871" s="40"/>
      <c r="GXL871" s="40"/>
      <c r="GXM871" s="40"/>
      <c r="GXN871" s="40"/>
      <c r="GXO871" s="40"/>
      <c r="GXP871" s="40"/>
      <c r="GXQ871" s="40"/>
      <c r="GXR871" s="40"/>
      <c r="GXS871" s="40"/>
      <c r="GXT871" s="40"/>
      <c r="GXU871" s="40"/>
      <c r="GXV871" s="40"/>
      <c r="GXW871" s="40"/>
      <c r="GXX871" s="40"/>
      <c r="GXY871" s="40"/>
      <c r="GXZ871" s="40"/>
      <c r="GYA871" s="40"/>
      <c r="GYB871" s="40"/>
      <c r="GYC871" s="40"/>
      <c r="GYD871" s="40"/>
      <c r="GYE871" s="40"/>
      <c r="GYF871" s="40"/>
      <c r="GYG871" s="40"/>
      <c r="GYH871" s="40"/>
      <c r="GYI871" s="40"/>
      <c r="GYJ871" s="40"/>
      <c r="GYK871" s="40"/>
      <c r="GYL871" s="40"/>
      <c r="GYM871" s="40"/>
      <c r="GYN871" s="40"/>
      <c r="GYO871" s="40"/>
      <c r="GYP871" s="40"/>
      <c r="GYQ871" s="40"/>
      <c r="GYR871" s="40"/>
      <c r="GYS871" s="40"/>
      <c r="GYT871" s="40"/>
      <c r="GYU871" s="40"/>
      <c r="GYV871" s="40"/>
      <c r="GYW871" s="40"/>
      <c r="GYX871" s="40"/>
      <c r="GYY871" s="40"/>
      <c r="GYZ871" s="40"/>
      <c r="GZA871" s="40"/>
      <c r="GZB871" s="40"/>
      <c r="GZC871" s="40"/>
      <c r="GZD871" s="40"/>
      <c r="GZE871" s="40"/>
      <c r="GZF871" s="40"/>
      <c r="GZG871" s="40"/>
      <c r="GZH871" s="40"/>
      <c r="GZI871" s="40"/>
      <c r="GZJ871" s="40"/>
      <c r="GZK871" s="40"/>
      <c r="GZL871" s="40"/>
      <c r="GZM871" s="40"/>
      <c r="GZN871" s="40"/>
      <c r="GZO871" s="40"/>
      <c r="GZP871" s="40"/>
      <c r="GZQ871" s="40"/>
      <c r="GZR871" s="40"/>
      <c r="GZS871" s="40"/>
      <c r="GZT871" s="40"/>
      <c r="GZU871" s="40"/>
      <c r="GZV871" s="40"/>
      <c r="GZW871" s="40"/>
      <c r="GZX871" s="40"/>
      <c r="GZY871" s="40"/>
      <c r="GZZ871" s="40"/>
      <c r="HAA871" s="40"/>
      <c r="HAB871" s="40"/>
      <c r="HAC871" s="40"/>
      <c r="HAD871" s="40"/>
      <c r="HAE871" s="40"/>
      <c r="HAF871" s="40"/>
      <c r="HAG871" s="40"/>
      <c r="HAH871" s="40"/>
      <c r="HAI871" s="40"/>
      <c r="HAJ871" s="40"/>
      <c r="HAK871" s="40"/>
      <c r="HAL871" s="40"/>
      <c r="HAM871" s="40"/>
      <c r="HAN871" s="40"/>
      <c r="HAO871" s="40"/>
      <c r="HAP871" s="40"/>
      <c r="HAQ871" s="40"/>
      <c r="HAR871" s="40"/>
      <c r="HAS871" s="40"/>
      <c r="HAT871" s="40"/>
      <c r="HAU871" s="40"/>
      <c r="HAV871" s="40"/>
      <c r="HAW871" s="40"/>
      <c r="HAX871" s="40"/>
      <c r="HAY871" s="40"/>
      <c r="HAZ871" s="40"/>
      <c r="HBA871" s="40"/>
      <c r="HBB871" s="40"/>
      <c r="HBC871" s="40"/>
      <c r="HBD871" s="40"/>
      <c r="HBE871" s="40"/>
      <c r="HBF871" s="40"/>
      <c r="HBG871" s="40"/>
      <c r="HBH871" s="40"/>
      <c r="HBI871" s="40"/>
      <c r="HBJ871" s="40"/>
      <c r="HBK871" s="40"/>
      <c r="HBL871" s="40"/>
      <c r="HBM871" s="40"/>
      <c r="HBN871" s="40"/>
      <c r="HBO871" s="40"/>
      <c r="HBP871" s="40"/>
      <c r="HBQ871" s="40"/>
      <c r="HBR871" s="40"/>
      <c r="HBS871" s="40"/>
      <c r="HBT871" s="40"/>
      <c r="HBU871" s="40"/>
      <c r="HBV871" s="40"/>
      <c r="HBW871" s="40"/>
      <c r="HBX871" s="40"/>
      <c r="HBY871" s="40"/>
      <c r="HBZ871" s="40"/>
      <c r="HCA871" s="40"/>
      <c r="HCB871" s="40"/>
      <c r="HCC871" s="40"/>
      <c r="HCD871" s="40"/>
      <c r="HCE871" s="40"/>
      <c r="HCF871" s="40"/>
      <c r="HCG871" s="40"/>
      <c r="HCH871" s="40"/>
      <c r="HCI871" s="40"/>
      <c r="HCJ871" s="40"/>
      <c r="HCK871" s="40"/>
      <c r="HCL871" s="40"/>
      <c r="HCM871" s="40"/>
      <c r="HCN871" s="40"/>
      <c r="HCO871" s="40"/>
      <c r="HCP871" s="40"/>
      <c r="HCQ871" s="40"/>
      <c r="HCR871" s="40"/>
      <c r="HCS871" s="40"/>
      <c r="HCT871" s="40"/>
      <c r="HCU871" s="40"/>
      <c r="HCV871" s="40"/>
      <c r="HCW871" s="40"/>
      <c r="HCX871" s="40"/>
      <c r="HCY871" s="40"/>
      <c r="HCZ871" s="40"/>
      <c r="HDA871" s="40"/>
      <c r="HDB871" s="40"/>
      <c r="HDC871" s="40"/>
      <c r="HDD871" s="40"/>
      <c r="HDE871" s="40"/>
      <c r="HDF871" s="40"/>
      <c r="HDG871" s="40"/>
      <c r="HDH871" s="40"/>
      <c r="HDI871" s="40"/>
      <c r="HDJ871" s="40"/>
      <c r="HDK871" s="40"/>
      <c r="HDL871" s="40"/>
      <c r="HDM871" s="40"/>
      <c r="HDN871" s="40"/>
      <c r="HDO871" s="40"/>
      <c r="HDP871" s="40"/>
      <c r="HDQ871" s="40"/>
      <c r="HDR871" s="40"/>
      <c r="HDS871" s="40"/>
      <c r="HDT871" s="40"/>
      <c r="HDU871" s="40"/>
      <c r="HDV871" s="40"/>
      <c r="HDW871" s="40"/>
      <c r="HDX871" s="40"/>
      <c r="HDY871" s="40"/>
      <c r="HDZ871" s="40"/>
      <c r="HEA871" s="40"/>
      <c r="HEB871" s="40"/>
      <c r="HEC871" s="40"/>
      <c r="HED871" s="40"/>
      <c r="HEE871" s="40"/>
      <c r="HEF871" s="40"/>
      <c r="HEG871" s="40"/>
      <c r="HEH871" s="40"/>
      <c r="HEI871" s="40"/>
      <c r="HEJ871" s="40"/>
      <c r="HEK871" s="40"/>
      <c r="HEL871" s="40"/>
      <c r="HEM871" s="40"/>
      <c r="HEN871" s="40"/>
      <c r="HEO871" s="40"/>
      <c r="HEP871" s="40"/>
      <c r="HEQ871" s="40"/>
      <c r="HER871" s="40"/>
      <c r="HES871" s="40"/>
      <c r="HET871" s="40"/>
      <c r="HEU871" s="40"/>
      <c r="HEV871" s="40"/>
      <c r="HEW871" s="40"/>
      <c r="HEX871" s="40"/>
      <c r="HEY871" s="40"/>
      <c r="HEZ871" s="40"/>
      <c r="HFA871" s="40"/>
      <c r="HFB871" s="40"/>
      <c r="HFC871" s="40"/>
      <c r="HFD871" s="40"/>
      <c r="HFE871" s="40"/>
      <c r="HFF871" s="40"/>
      <c r="HFG871" s="40"/>
      <c r="HFH871" s="40"/>
      <c r="HFI871" s="40"/>
      <c r="HFJ871" s="40"/>
      <c r="HFK871" s="40"/>
      <c r="HFL871" s="40"/>
      <c r="HFM871" s="40"/>
      <c r="HFN871" s="40"/>
      <c r="HFO871" s="40"/>
      <c r="HFP871" s="40"/>
      <c r="HFQ871" s="40"/>
      <c r="HFR871" s="40"/>
      <c r="HFS871" s="40"/>
      <c r="HFT871" s="40"/>
      <c r="HFU871" s="40"/>
      <c r="HFV871" s="40"/>
      <c r="HFW871" s="40"/>
      <c r="HFX871" s="40"/>
      <c r="HFY871" s="40"/>
      <c r="HFZ871" s="40"/>
      <c r="HGA871" s="40"/>
      <c r="HGB871" s="40"/>
      <c r="HGC871" s="40"/>
      <c r="HGD871" s="40"/>
      <c r="HGE871" s="40"/>
      <c r="HGF871" s="40"/>
      <c r="HGG871" s="40"/>
      <c r="HGH871" s="40"/>
      <c r="HGI871" s="40"/>
      <c r="HGJ871" s="40"/>
      <c r="HGK871" s="40"/>
      <c r="HGL871" s="40"/>
      <c r="HGM871" s="40"/>
      <c r="HGN871" s="40"/>
      <c r="HGO871" s="40"/>
      <c r="HGP871" s="40"/>
      <c r="HGQ871" s="40"/>
      <c r="HGR871" s="40"/>
      <c r="HGS871" s="40"/>
      <c r="HGT871" s="40"/>
      <c r="HGU871" s="40"/>
      <c r="HGV871" s="40"/>
      <c r="HGW871" s="40"/>
      <c r="HGX871" s="40"/>
      <c r="HGY871" s="40"/>
      <c r="HGZ871" s="40"/>
      <c r="HHA871" s="40"/>
      <c r="HHB871" s="40"/>
      <c r="HHC871" s="40"/>
      <c r="HHD871" s="40"/>
      <c r="HHE871" s="40"/>
      <c r="HHF871" s="40"/>
      <c r="HHG871" s="40"/>
      <c r="HHH871" s="40"/>
      <c r="HHI871" s="40"/>
      <c r="HHJ871" s="40"/>
      <c r="HHK871" s="40"/>
      <c r="HHL871" s="40"/>
      <c r="HHM871" s="40"/>
      <c r="HHN871" s="40"/>
      <c r="HHO871" s="40"/>
      <c r="HHP871" s="40"/>
      <c r="HHQ871" s="40"/>
      <c r="HHR871" s="40"/>
      <c r="HHS871" s="40"/>
      <c r="HHT871" s="40"/>
      <c r="HHU871" s="40"/>
      <c r="HHV871" s="40"/>
      <c r="HHW871" s="40"/>
      <c r="HHX871" s="40"/>
      <c r="HHY871" s="40"/>
      <c r="HHZ871" s="40"/>
      <c r="HIA871" s="40"/>
      <c r="HIB871" s="40"/>
      <c r="HIC871" s="40"/>
      <c r="HID871" s="40"/>
      <c r="HIE871" s="40"/>
      <c r="HIF871" s="40"/>
      <c r="HIG871" s="40"/>
      <c r="HIH871" s="40"/>
      <c r="HII871" s="40"/>
      <c r="HIJ871" s="40"/>
      <c r="HIK871" s="40"/>
      <c r="HIL871" s="40"/>
      <c r="HIM871" s="40"/>
      <c r="HIN871" s="40"/>
      <c r="HIO871" s="40"/>
      <c r="HIP871" s="40"/>
      <c r="HIQ871" s="40"/>
      <c r="HIR871" s="40"/>
      <c r="HIS871" s="40"/>
      <c r="HIT871" s="40"/>
      <c r="HIU871" s="40"/>
      <c r="HIV871" s="40"/>
      <c r="HIW871" s="40"/>
      <c r="HIX871" s="40"/>
      <c r="HIY871" s="40"/>
      <c r="HIZ871" s="40"/>
      <c r="HJA871" s="40"/>
      <c r="HJB871" s="40"/>
      <c r="HJC871" s="40"/>
      <c r="HJD871" s="40"/>
      <c r="HJE871" s="40"/>
      <c r="HJF871" s="40"/>
      <c r="HJG871" s="40"/>
      <c r="HJH871" s="40"/>
      <c r="HJI871" s="40"/>
      <c r="HJJ871" s="40"/>
      <c r="HJK871" s="40"/>
      <c r="HJL871" s="40"/>
      <c r="HJM871" s="40"/>
      <c r="HJN871" s="40"/>
      <c r="HJO871" s="40"/>
      <c r="HJP871" s="40"/>
      <c r="HJQ871" s="40"/>
      <c r="HJR871" s="40"/>
      <c r="HJS871" s="40"/>
      <c r="HJT871" s="40"/>
      <c r="HJU871" s="40"/>
      <c r="HJV871" s="40"/>
      <c r="HJW871" s="40"/>
      <c r="HJX871" s="40"/>
      <c r="HJY871" s="40"/>
      <c r="HJZ871" s="40"/>
      <c r="HKA871" s="40"/>
      <c r="HKB871" s="40"/>
      <c r="HKC871" s="40"/>
      <c r="HKD871" s="40"/>
      <c r="HKE871" s="40"/>
      <c r="HKF871" s="40"/>
      <c r="HKG871" s="40"/>
      <c r="HKH871" s="40"/>
      <c r="HKI871" s="40"/>
      <c r="HKJ871" s="40"/>
      <c r="HKK871" s="40"/>
      <c r="HKL871" s="40"/>
      <c r="HKM871" s="40"/>
      <c r="HKN871" s="40"/>
      <c r="HKO871" s="40"/>
      <c r="HKP871" s="40"/>
      <c r="HKQ871" s="40"/>
      <c r="HKR871" s="40"/>
      <c r="HKS871" s="40"/>
      <c r="HKT871" s="40"/>
      <c r="HKU871" s="40"/>
      <c r="HKV871" s="40"/>
      <c r="HKW871" s="40"/>
      <c r="HKX871" s="40"/>
      <c r="HKY871" s="40"/>
      <c r="HKZ871" s="40"/>
      <c r="HLA871" s="40"/>
      <c r="HLB871" s="40"/>
      <c r="HLC871" s="40"/>
      <c r="HLD871" s="40"/>
      <c r="HLE871" s="40"/>
      <c r="HLF871" s="40"/>
      <c r="HLG871" s="40"/>
      <c r="HLH871" s="40"/>
      <c r="HLI871" s="40"/>
      <c r="HLJ871" s="40"/>
      <c r="HLK871" s="40"/>
      <c r="HLL871" s="40"/>
      <c r="HLM871" s="40"/>
      <c r="HLN871" s="40"/>
      <c r="HLO871" s="40"/>
      <c r="HLP871" s="40"/>
      <c r="HLQ871" s="40"/>
      <c r="HLR871" s="40"/>
      <c r="HLS871" s="40"/>
      <c r="HLT871" s="40"/>
      <c r="HLU871" s="40"/>
      <c r="HLV871" s="40"/>
      <c r="HLW871" s="40"/>
      <c r="HLX871" s="40"/>
      <c r="HLY871" s="40"/>
      <c r="HLZ871" s="40"/>
      <c r="HMA871" s="40"/>
      <c r="HMB871" s="40"/>
      <c r="HMC871" s="40"/>
      <c r="HMD871" s="40"/>
      <c r="HME871" s="40"/>
      <c r="HMF871" s="40"/>
      <c r="HMG871" s="40"/>
      <c r="HMH871" s="40"/>
      <c r="HMI871" s="40"/>
      <c r="HMJ871" s="40"/>
      <c r="HMK871" s="40"/>
      <c r="HML871" s="40"/>
      <c r="HMM871" s="40"/>
      <c r="HMN871" s="40"/>
      <c r="HMO871" s="40"/>
      <c r="HMP871" s="40"/>
      <c r="HMQ871" s="40"/>
      <c r="HMR871" s="40"/>
      <c r="HMS871" s="40"/>
      <c r="HMT871" s="40"/>
      <c r="HMU871" s="40"/>
      <c r="HMV871" s="40"/>
      <c r="HMW871" s="40"/>
      <c r="HMX871" s="40"/>
      <c r="HMY871" s="40"/>
      <c r="HMZ871" s="40"/>
      <c r="HNA871" s="40"/>
      <c r="HNB871" s="40"/>
      <c r="HNC871" s="40"/>
      <c r="HND871" s="40"/>
      <c r="HNE871" s="40"/>
      <c r="HNF871" s="40"/>
      <c r="HNG871" s="40"/>
      <c r="HNH871" s="40"/>
      <c r="HNI871" s="40"/>
      <c r="HNJ871" s="40"/>
      <c r="HNK871" s="40"/>
      <c r="HNL871" s="40"/>
      <c r="HNM871" s="40"/>
      <c r="HNN871" s="40"/>
      <c r="HNO871" s="40"/>
      <c r="HNP871" s="40"/>
      <c r="HNQ871" s="40"/>
      <c r="HNR871" s="40"/>
      <c r="HNS871" s="40"/>
      <c r="HNT871" s="40"/>
      <c r="HNU871" s="40"/>
      <c r="HNV871" s="40"/>
      <c r="HNW871" s="40"/>
      <c r="HNX871" s="40"/>
      <c r="HNY871" s="40"/>
      <c r="HNZ871" s="40"/>
      <c r="HOA871" s="40"/>
      <c r="HOB871" s="40"/>
      <c r="HOC871" s="40"/>
      <c r="HOD871" s="40"/>
      <c r="HOE871" s="40"/>
      <c r="HOF871" s="40"/>
      <c r="HOG871" s="40"/>
      <c r="HOH871" s="40"/>
      <c r="HOI871" s="40"/>
      <c r="HOJ871" s="40"/>
      <c r="HOK871" s="40"/>
      <c r="HOL871" s="40"/>
      <c r="HOM871" s="40"/>
      <c r="HON871" s="40"/>
      <c r="HOO871" s="40"/>
      <c r="HOP871" s="40"/>
      <c r="HOQ871" s="40"/>
      <c r="HOR871" s="40"/>
      <c r="HOS871" s="40"/>
      <c r="HOT871" s="40"/>
      <c r="HOU871" s="40"/>
      <c r="HOV871" s="40"/>
      <c r="HOW871" s="40"/>
      <c r="HOX871" s="40"/>
      <c r="HOY871" s="40"/>
      <c r="HOZ871" s="40"/>
      <c r="HPA871" s="40"/>
      <c r="HPB871" s="40"/>
      <c r="HPC871" s="40"/>
      <c r="HPD871" s="40"/>
      <c r="HPE871" s="40"/>
      <c r="HPF871" s="40"/>
      <c r="HPG871" s="40"/>
      <c r="HPH871" s="40"/>
      <c r="HPI871" s="40"/>
      <c r="HPJ871" s="40"/>
      <c r="HPK871" s="40"/>
      <c r="HPL871" s="40"/>
      <c r="HPM871" s="40"/>
      <c r="HPN871" s="40"/>
      <c r="HPO871" s="40"/>
      <c r="HPP871" s="40"/>
      <c r="HPQ871" s="40"/>
      <c r="HPR871" s="40"/>
      <c r="HPS871" s="40"/>
      <c r="HPT871" s="40"/>
      <c r="HPU871" s="40"/>
      <c r="HPV871" s="40"/>
      <c r="HPW871" s="40"/>
      <c r="HPX871" s="40"/>
      <c r="HPY871" s="40"/>
      <c r="HPZ871" s="40"/>
      <c r="HQA871" s="40"/>
      <c r="HQB871" s="40"/>
      <c r="HQC871" s="40"/>
      <c r="HQD871" s="40"/>
      <c r="HQE871" s="40"/>
      <c r="HQF871" s="40"/>
      <c r="HQG871" s="40"/>
      <c r="HQH871" s="40"/>
      <c r="HQI871" s="40"/>
      <c r="HQJ871" s="40"/>
      <c r="HQK871" s="40"/>
      <c r="HQL871" s="40"/>
      <c r="HQM871" s="40"/>
      <c r="HQN871" s="40"/>
      <c r="HQO871" s="40"/>
      <c r="HQP871" s="40"/>
      <c r="HQQ871" s="40"/>
      <c r="HQR871" s="40"/>
      <c r="HQS871" s="40"/>
      <c r="HQT871" s="40"/>
      <c r="HQU871" s="40"/>
      <c r="HQV871" s="40"/>
      <c r="HQW871" s="40"/>
      <c r="HQX871" s="40"/>
      <c r="HQY871" s="40"/>
      <c r="HQZ871" s="40"/>
      <c r="HRA871" s="40"/>
      <c r="HRB871" s="40"/>
      <c r="HRC871" s="40"/>
      <c r="HRD871" s="40"/>
      <c r="HRE871" s="40"/>
      <c r="HRF871" s="40"/>
      <c r="HRG871" s="40"/>
      <c r="HRH871" s="40"/>
      <c r="HRI871" s="40"/>
      <c r="HRJ871" s="40"/>
      <c r="HRK871" s="40"/>
      <c r="HRL871" s="40"/>
      <c r="HRM871" s="40"/>
      <c r="HRN871" s="40"/>
      <c r="HRO871" s="40"/>
      <c r="HRP871" s="40"/>
      <c r="HRQ871" s="40"/>
      <c r="HRR871" s="40"/>
      <c r="HRS871" s="40"/>
      <c r="HRT871" s="40"/>
      <c r="HRU871" s="40"/>
      <c r="HRV871" s="40"/>
      <c r="HRW871" s="40"/>
      <c r="HRX871" s="40"/>
      <c r="HRY871" s="40"/>
      <c r="HRZ871" s="40"/>
      <c r="HSA871" s="40"/>
      <c r="HSB871" s="40"/>
      <c r="HSC871" s="40"/>
      <c r="HSD871" s="40"/>
      <c r="HSE871" s="40"/>
      <c r="HSF871" s="40"/>
      <c r="HSG871" s="40"/>
      <c r="HSH871" s="40"/>
      <c r="HSI871" s="40"/>
      <c r="HSJ871" s="40"/>
      <c r="HSK871" s="40"/>
      <c r="HSL871" s="40"/>
      <c r="HSM871" s="40"/>
      <c r="HSN871" s="40"/>
      <c r="HSO871" s="40"/>
      <c r="HSP871" s="40"/>
      <c r="HSQ871" s="40"/>
      <c r="HSR871" s="40"/>
      <c r="HSS871" s="40"/>
      <c r="HST871" s="40"/>
      <c r="HSU871" s="40"/>
      <c r="HSV871" s="40"/>
      <c r="HSW871" s="40"/>
      <c r="HSX871" s="40"/>
      <c r="HSY871" s="40"/>
      <c r="HSZ871" s="40"/>
      <c r="HTA871" s="40"/>
      <c r="HTB871" s="40"/>
      <c r="HTC871" s="40"/>
      <c r="HTD871" s="40"/>
      <c r="HTE871" s="40"/>
      <c r="HTF871" s="40"/>
      <c r="HTG871" s="40"/>
      <c r="HTH871" s="40"/>
      <c r="HTI871" s="40"/>
      <c r="HTJ871" s="40"/>
      <c r="HTK871" s="40"/>
      <c r="HTL871" s="40"/>
      <c r="HTM871" s="40"/>
      <c r="HTN871" s="40"/>
      <c r="HTO871" s="40"/>
      <c r="HTP871" s="40"/>
      <c r="HTQ871" s="40"/>
      <c r="HTR871" s="40"/>
      <c r="HTS871" s="40"/>
      <c r="HTT871" s="40"/>
      <c r="HTU871" s="40"/>
      <c r="HTV871" s="40"/>
      <c r="HTW871" s="40"/>
      <c r="HTX871" s="40"/>
      <c r="HTY871" s="40"/>
      <c r="HTZ871" s="40"/>
      <c r="HUA871" s="40"/>
      <c r="HUB871" s="40"/>
      <c r="HUC871" s="40"/>
      <c r="HUD871" s="40"/>
      <c r="HUE871" s="40"/>
      <c r="HUF871" s="40"/>
      <c r="HUG871" s="40"/>
      <c r="HUH871" s="40"/>
      <c r="HUI871" s="40"/>
      <c r="HUJ871" s="40"/>
      <c r="HUK871" s="40"/>
      <c r="HUL871" s="40"/>
      <c r="HUM871" s="40"/>
      <c r="HUN871" s="40"/>
      <c r="HUO871" s="40"/>
      <c r="HUP871" s="40"/>
      <c r="HUQ871" s="40"/>
      <c r="HUR871" s="40"/>
      <c r="HUS871" s="40"/>
      <c r="HUT871" s="40"/>
      <c r="HUU871" s="40"/>
      <c r="HUV871" s="40"/>
      <c r="HUW871" s="40"/>
      <c r="HUX871" s="40"/>
      <c r="HUY871" s="40"/>
      <c r="HUZ871" s="40"/>
      <c r="HVA871" s="40"/>
      <c r="HVB871" s="40"/>
      <c r="HVC871" s="40"/>
      <c r="HVD871" s="40"/>
      <c r="HVE871" s="40"/>
      <c r="HVF871" s="40"/>
      <c r="HVG871" s="40"/>
      <c r="HVH871" s="40"/>
      <c r="HVI871" s="40"/>
      <c r="HVJ871" s="40"/>
      <c r="HVK871" s="40"/>
      <c r="HVL871" s="40"/>
      <c r="HVM871" s="40"/>
      <c r="HVN871" s="40"/>
      <c r="HVO871" s="40"/>
      <c r="HVP871" s="40"/>
      <c r="HVQ871" s="40"/>
      <c r="HVR871" s="40"/>
      <c r="HVS871" s="40"/>
      <c r="HVT871" s="40"/>
      <c r="HVU871" s="40"/>
      <c r="HVV871" s="40"/>
      <c r="HVW871" s="40"/>
      <c r="HVX871" s="40"/>
      <c r="HVY871" s="40"/>
      <c r="HVZ871" s="40"/>
      <c r="HWA871" s="40"/>
      <c r="HWB871" s="40"/>
      <c r="HWC871" s="40"/>
      <c r="HWD871" s="40"/>
      <c r="HWE871" s="40"/>
      <c r="HWF871" s="40"/>
      <c r="HWG871" s="40"/>
      <c r="HWH871" s="40"/>
      <c r="HWI871" s="40"/>
      <c r="HWJ871" s="40"/>
      <c r="HWK871" s="40"/>
      <c r="HWL871" s="40"/>
      <c r="HWM871" s="40"/>
      <c r="HWN871" s="40"/>
      <c r="HWO871" s="40"/>
      <c r="HWP871" s="40"/>
      <c r="HWQ871" s="40"/>
      <c r="HWR871" s="40"/>
      <c r="HWS871" s="40"/>
      <c r="HWT871" s="40"/>
      <c r="HWU871" s="40"/>
      <c r="HWV871" s="40"/>
      <c r="HWW871" s="40"/>
      <c r="HWX871" s="40"/>
      <c r="HWY871" s="40"/>
      <c r="HWZ871" s="40"/>
      <c r="HXA871" s="40"/>
      <c r="HXB871" s="40"/>
      <c r="HXC871" s="40"/>
      <c r="HXD871" s="40"/>
      <c r="HXE871" s="40"/>
      <c r="HXF871" s="40"/>
      <c r="HXG871" s="40"/>
      <c r="HXH871" s="40"/>
      <c r="HXI871" s="40"/>
      <c r="HXJ871" s="40"/>
      <c r="HXK871" s="40"/>
      <c r="HXL871" s="40"/>
      <c r="HXM871" s="40"/>
      <c r="HXN871" s="40"/>
      <c r="HXO871" s="40"/>
      <c r="HXP871" s="40"/>
      <c r="HXQ871" s="40"/>
      <c r="HXR871" s="40"/>
      <c r="HXS871" s="40"/>
      <c r="HXT871" s="40"/>
      <c r="HXU871" s="40"/>
      <c r="HXV871" s="40"/>
      <c r="HXW871" s="40"/>
      <c r="HXX871" s="40"/>
      <c r="HXY871" s="40"/>
      <c r="HXZ871" s="40"/>
      <c r="HYA871" s="40"/>
      <c r="HYB871" s="40"/>
      <c r="HYC871" s="40"/>
      <c r="HYD871" s="40"/>
      <c r="HYE871" s="40"/>
      <c r="HYF871" s="40"/>
      <c r="HYG871" s="40"/>
      <c r="HYH871" s="40"/>
      <c r="HYI871" s="40"/>
      <c r="HYJ871" s="40"/>
      <c r="HYK871" s="40"/>
      <c r="HYL871" s="40"/>
      <c r="HYM871" s="40"/>
      <c r="HYN871" s="40"/>
      <c r="HYO871" s="40"/>
      <c r="HYP871" s="40"/>
      <c r="HYQ871" s="40"/>
      <c r="HYR871" s="40"/>
      <c r="HYS871" s="40"/>
      <c r="HYT871" s="40"/>
      <c r="HYU871" s="40"/>
      <c r="HYV871" s="40"/>
      <c r="HYW871" s="40"/>
      <c r="HYX871" s="40"/>
      <c r="HYY871" s="40"/>
      <c r="HYZ871" s="40"/>
      <c r="HZA871" s="40"/>
      <c r="HZB871" s="40"/>
      <c r="HZC871" s="40"/>
      <c r="HZD871" s="40"/>
      <c r="HZE871" s="40"/>
      <c r="HZF871" s="40"/>
      <c r="HZG871" s="40"/>
      <c r="HZH871" s="40"/>
      <c r="HZI871" s="40"/>
      <c r="HZJ871" s="40"/>
      <c r="HZK871" s="40"/>
      <c r="HZL871" s="40"/>
      <c r="HZM871" s="40"/>
      <c r="HZN871" s="40"/>
      <c r="HZO871" s="40"/>
      <c r="HZP871" s="40"/>
      <c r="HZQ871" s="40"/>
      <c r="HZR871" s="40"/>
      <c r="HZS871" s="40"/>
      <c r="HZT871" s="40"/>
      <c r="HZU871" s="40"/>
      <c r="HZV871" s="40"/>
      <c r="HZW871" s="40"/>
      <c r="HZX871" s="40"/>
      <c r="HZY871" s="40"/>
      <c r="HZZ871" s="40"/>
      <c r="IAA871" s="40"/>
      <c r="IAB871" s="40"/>
      <c r="IAC871" s="40"/>
      <c r="IAD871" s="40"/>
      <c r="IAE871" s="40"/>
      <c r="IAF871" s="40"/>
      <c r="IAG871" s="40"/>
      <c r="IAH871" s="40"/>
      <c r="IAI871" s="40"/>
      <c r="IAJ871" s="40"/>
      <c r="IAK871" s="40"/>
      <c r="IAL871" s="40"/>
      <c r="IAM871" s="40"/>
      <c r="IAN871" s="40"/>
      <c r="IAO871" s="40"/>
      <c r="IAP871" s="40"/>
      <c r="IAQ871" s="40"/>
      <c r="IAR871" s="40"/>
      <c r="IAS871" s="40"/>
      <c r="IAT871" s="40"/>
      <c r="IAU871" s="40"/>
      <c r="IAV871" s="40"/>
      <c r="IAW871" s="40"/>
      <c r="IAX871" s="40"/>
      <c r="IAY871" s="40"/>
      <c r="IAZ871" s="40"/>
      <c r="IBA871" s="40"/>
      <c r="IBB871" s="40"/>
      <c r="IBC871" s="40"/>
      <c r="IBD871" s="40"/>
      <c r="IBE871" s="40"/>
      <c r="IBF871" s="40"/>
      <c r="IBG871" s="40"/>
      <c r="IBH871" s="40"/>
      <c r="IBI871" s="40"/>
      <c r="IBJ871" s="40"/>
      <c r="IBK871" s="40"/>
      <c r="IBL871" s="40"/>
      <c r="IBM871" s="40"/>
      <c r="IBN871" s="40"/>
      <c r="IBO871" s="40"/>
      <c r="IBP871" s="40"/>
      <c r="IBQ871" s="40"/>
      <c r="IBR871" s="40"/>
      <c r="IBS871" s="40"/>
      <c r="IBT871" s="40"/>
      <c r="IBU871" s="40"/>
      <c r="IBV871" s="40"/>
      <c r="IBW871" s="40"/>
      <c r="IBX871" s="40"/>
      <c r="IBY871" s="40"/>
      <c r="IBZ871" s="40"/>
      <c r="ICA871" s="40"/>
      <c r="ICB871" s="40"/>
      <c r="ICC871" s="40"/>
      <c r="ICD871" s="40"/>
      <c r="ICE871" s="40"/>
      <c r="ICF871" s="40"/>
      <c r="ICG871" s="40"/>
      <c r="ICH871" s="40"/>
      <c r="ICI871" s="40"/>
      <c r="ICJ871" s="40"/>
      <c r="ICK871" s="40"/>
      <c r="ICL871" s="40"/>
      <c r="ICM871" s="40"/>
      <c r="ICN871" s="40"/>
      <c r="ICO871" s="40"/>
      <c r="ICP871" s="40"/>
      <c r="ICQ871" s="40"/>
      <c r="ICR871" s="40"/>
      <c r="ICS871" s="40"/>
      <c r="ICT871" s="40"/>
      <c r="ICU871" s="40"/>
      <c r="ICV871" s="40"/>
      <c r="ICW871" s="40"/>
      <c r="ICX871" s="40"/>
      <c r="ICY871" s="40"/>
      <c r="ICZ871" s="40"/>
      <c r="IDA871" s="40"/>
      <c r="IDB871" s="40"/>
      <c r="IDC871" s="40"/>
      <c r="IDD871" s="40"/>
      <c r="IDE871" s="40"/>
      <c r="IDF871" s="40"/>
      <c r="IDG871" s="40"/>
      <c r="IDH871" s="40"/>
      <c r="IDI871" s="40"/>
      <c r="IDJ871" s="40"/>
      <c r="IDK871" s="40"/>
      <c r="IDL871" s="40"/>
      <c r="IDM871" s="40"/>
      <c r="IDN871" s="40"/>
      <c r="IDO871" s="40"/>
      <c r="IDP871" s="40"/>
      <c r="IDQ871" s="40"/>
      <c r="IDR871" s="40"/>
      <c r="IDS871" s="40"/>
      <c r="IDT871" s="40"/>
      <c r="IDU871" s="40"/>
      <c r="IDV871" s="40"/>
      <c r="IDW871" s="40"/>
      <c r="IDX871" s="40"/>
      <c r="IDY871" s="40"/>
      <c r="IDZ871" s="40"/>
      <c r="IEA871" s="40"/>
      <c r="IEB871" s="40"/>
      <c r="IEC871" s="40"/>
      <c r="IED871" s="40"/>
      <c r="IEE871" s="40"/>
      <c r="IEF871" s="40"/>
      <c r="IEG871" s="40"/>
      <c r="IEH871" s="40"/>
      <c r="IEI871" s="40"/>
      <c r="IEJ871" s="40"/>
      <c r="IEK871" s="40"/>
      <c r="IEL871" s="40"/>
      <c r="IEM871" s="40"/>
      <c r="IEN871" s="40"/>
      <c r="IEO871" s="40"/>
      <c r="IEP871" s="40"/>
      <c r="IEQ871" s="40"/>
      <c r="IER871" s="40"/>
      <c r="IES871" s="40"/>
      <c r="IET871" s="40"/>
      <c r="IEU871" s="40"/>
      <c r="IEV871" s="40"/>
      <c r="IEW871" s="40"/>
      <c r="IEX871" s="40"/>
      <c r="IEY871" s="40"/>
      <c r="IEZ871" s="40"/>
      <c r="IFA871" s="40"/>
      <c r="IFB871" s="40"/>
      <c r="IFC871" s="40"/>
      <c r="IFD871" s="40"/>
      <c r="IFE871" s="40"/>
      <c r="IFF871" s="40"/>
      <c r="IFG871" s="40"/>
      <c r="IFH871" s="40"/>
      <c r="IFI871" s="40"/>
      <c r="IFJ871" s="40"/>
      <c r="IFK871" s="40"/>
      <c r="IFL871" s="40"/>
      <c r="IFM871" s="40"/>
      <c r="IFN871" s="40"/>
      <c r="IFO871" s="40"/>
      <c r="IFP871" s="40"/>
      <c r="IFQ871" s="40"/>
      <c r="IFR871" s="40"/>
      <c r="IFS871" s="40"/>
      <c r="IFT871" s="40"/>
      <c r="IFU871" s="40"/>
      <c r="IFV871" s="40"/>
      <c r="IFW871" s="40"/>
      <c r="IFX871" s="40"/>
      <c r="IFY871" s="40"/>
      <c r="IFZ871" s="40"/>
      <c r="IGA871" s="40"/>
      <c r="IGB871" s="40"/>
      <c r="IGC871" s="40"/>
      <c r="IGD871" s="40"/>
      <c r="IGE871" s="40"/>
      <c r="IGF871" s="40"/>
      <c r="IGG871" s="40"/>
      <c r="IGH871" s="40"/>
      <c r="IGI871" s="40"/>
      <c r="IGJ871" s="40"/>
      <c r="IGK871" s="40"/>
      <c r="IGL871" s="40"/>
      <c r="IGM871" s="40"/>
      <c r="IGN871" s="40"/>
      <c r="IGO871" s="40"/>
      <c r="IGP871" s="40"/>
      <c r="IGQ871" s="40"/>
      <c r="IGR871" s="40"/>
      <c r="IGS871" s="40"/>
      <c r="IGT871" s="40"/>
      <c r="IGU871" s="40"/>
      <c r="IGV871" s="40"/>
      <c r="IGW871" s="40"/>
      <c r="IGX871" s="40"/>
      <c r="IGY871" s="40"/>
      <c r="IGZ871" s="40"/>
      <c r="IHA871" s="40"/>
      <c r="IHB871" s="40"/>
      <c r="IHC871" s="40"/>
      <c r="IHD871" s="40"/>
      <c r="IHE871" s="40"/>
      <c r="IHF871" s="40"/>
      <c r="IHG871" s="40"/>
      <c r="IHH871" s="40"/>
      <c r="IHI871" s="40"/>
      <c r="IHJ871" s="40"/>
      <c r="IHK871" s="40"/>
      <c r="IHL871" s="40"/>
      <c r="IHM871" s="40"/>
      <c r="IHN871" s="40"/>
      <c r="IHO871" s="40"/>
      <c r="IHP871" s="40"/>
      <c r="IHQ871" s="40"/>
      <c r="IHR871" s="40"/>
      <c r="IHS871" s="40"/>
      <c r="IHT871" s="40"/>
      <c r="IHU871" s="40"/>
      <c r="IHV871" s="40"/>
      <c r="IHW871" s="40"/>
      <c r="IHX871" s="40"/>
      <c r="IHY871" s="40"/>
      <c r="IHZ871" s="40"/>
      <c r="IIA871" s="40"/>
      <c r="IIB871" s="40"/>
      <c r="IIC871" s="40"/>
      <c r="IID871" s="40"/>
      <c r="IIE871" s="40"/>
      <c r="IIF871" s="40"/>
      <c r="IIG871" s="40"/>
      <c r="IIH871" s="40"/>
      <c r="III871" s="40"/>
      <c r="IIJ871" s="40"/>
      <c r="IIK871" s="40"/>
      <c r="IIL871" s="40"/>
      <c r="IIM871" s="40"/>
      <c r="IIN871" s="40"/>
      <c r="IIO871" s="40"/>
      <c r="IIP871" s="40"/>
      <c r="IIQ871" s="40"/>
      <c r="IIR871" s="40"/>
      <c r="IIS871" s="40"/>
      <c r="IIT871" s="40"/>
      <c r="IIU871" s="40"/>
      <c r="IIV871" s="40"/>
      <c r="IIW871" s="40"/>
      <c r="IIX871" s="40"/>
      <c r="IIY871" s="40"/>
      <c r="IIZ871" s="40"/>
      <c r="IJA871" s="40"/>
      <c r="IJB871" s="40"/>
      <c r="IJC871" s="40"/>
      <c r="IJD871" s="40"/>
      <c r="IJE871" s="40"/>
      <c r="IJF871" s="40"/>
      <c r="IJG871" s="40"/>
      <c r="IJH871" s="40"/>
      <c r="IJI871" s="40"/>
      <c r="IJJ871" s="40"/>
      <c r="IJK871" s="40"/>
      <c r="IJL871" s="40"/>
      <c r="IJM871" s="40"/>
      <c r="IJN871" s="40"/>
      <c r="IJO871" s="40"/>
      <c r="IJP871" s="40"/>
      <c r="IJQ871" s="40"/>
      <c r="IJR871" s="40"/>
      <c r="IJS871" s="40"/>
      <c r="IJT871" s="40"/>
      <c r="IJU871" s="40"/>
      <c r="IJV871" s="40"/>
      <c r="IJW871" s="40"/>
      <c r="IJX871" s="40"/>
      <c r="IJY871" s="40"/>
      <c r="IJZ871" s="40"/>
      <c r="IKA871" s="40"/>
      <c r="IKB871" s="40"/>
      <c r="IKC871" s="40"/>
      <c r="IKD871" s="40"/>
      <c r="IKE871" s="40"/>
      <c r="IKF871" s="40"/>
      <c r="IKG871" s="40"/>
      <c r="IKH871" s="40"/>
      <c r="IKI871" s="40"/>
      <c r="IKJ871" s="40"/>
      <c r="IKK871" s="40"/>
      <c r="IKL871" s="40"/>
      <c r="IKM871" s="40"/>
      <c r="IKN871" s="40"/>
      <c r="IKO871" s="40"/>
      <c r="IKP871" s="40"/>
      <c r="IKQ871" s="40"/>
      <c r="IKR871" s="40"/>
      <c r="IKS871" s="40"/>
      <c r="IKT871" s="40"/>
      <c r="IKU871" s="40"/>
      <c r="IKV871" s="40"/>
      <c r="IKW871" s="40"/>
      <c r="IKX871" s="40"/>
      <c r="IKY871" s="40"/>
      <c r="IKZ871" s="40"/>
      <c r="ILA871" s="40"/>
      <c r="ILB871" s="40"/>
      <c r="ILC871" s="40"/>
      <c r="ILD871" s="40"/>
      <c r="ILE871" s="40"/>
      <c r="ILF871" s="40"/>
      <c r="ILG871" s="40"/>
      <c r="ILH871" s="40"/>
      <c r="ILI871" s="40"/>
      <c r="ILJ871" s="40"/>
      <c r="ILK871" s="40"/>
      <c r="ILL871" s="40"/>
      <c r="ILM871" s="40"/>
      <c r="ILN871" s="40"/>
      <c r="ILO871" s="40"/>
      <c r="ILP871" s="40"/>
      <c r="ILQ871" s="40"/>
      <c r="ILR871" s="40"/>
      <c r="ILS871" s="40"/>
      <c r="ILT871" s="40"/>
      <c r="ILU871" s="40"/>
      <c r="ILV871" s="40"/>
      <c r="ILW871" s="40"/>
      <c r="ILX871" s="40"/>
      <c r="ILY871" s="40"/>
      <c r="ILZ871" s="40"/>
      <c r="IMA871" s="40"/>
      <c r="IMB871" s="40"/>
      <c r="IMC871" s="40"/>
      <c r="IMD871" s="40"/>
      <c r="IME871" s="40"/>
      <c r="IMF871" s="40"/>
      <c r="IMG871" s="40"/>
      <c r="IMH871" s="40"/>
      <c r="IMI871" s="40"/>
      <c r="IMJ871" s="40"/>
      <c r="IMK871" s="40"/>
      <c r="IML871" s="40"/>
      <c r="IMM871" s="40"/>
      <c r="IMN871" s="40"/>
      <c r="IMO871" s="40"/>
      <c r="IMP871" s="40"/>
      <c r="IMQ871" s="40"/>
      <c r="IMR871" s="40"/>
      <c r="IMS871" s="40"/>
      <c r="IMT871" s="40"/>
      <c r="IMU871" s="40"/>
      <c r="IMV871" s="40"/>
      <c r="IMW871" s="40"/>
      <c r="IMX871" s="40"/>
      <c r="IMY871" s="40"/>
      <c r="IMZ871" s="40"/>
      <c r="INA871" s="40"/>
      <c r="INB871" s="40"/>
      <c r="INC871" s="40"/>
      <c r="IND871" s="40"/>
      <c r="INE871" s="40"/>
      <c r="INF871" s="40"/>
      <c r="ING871" s="40"/>
      <c r="INH871" s="40"/>
      <c r="INI871" s="40"/>
      <c r="INJ871" s="40"/>
      <c r="INK871" s="40"/>
      <c r="INL871" s="40"/>
      <c r="INM871" s="40"/>
      <c r="INN871" s="40"/>
      <c r="INO871" s="40"/>
      <c r="INP871" s="40"/>
      <c r="INQ871" s="40"/>
      <c r="INR871" s="40"/>
      <c r="INS871" s="40"/>
      <c r="INT871" s="40"/>
      <c r="INU871" s="40"/>
      <c r="INV871" s="40"/>
      <c r="INW871" s="40"/>
      <c r="INX871" s="40"/>
      <c r="INY871" s="40"/>
      <c r="INZ871" s="40"/>
      <c r="IOA871" s="40"/>
      <c r="IOB871" s="40"/>
      <c r="IOC871" s="40"/>
      <c r="IOD871" s="40"/>
      <c r="IOE871" s="40"/>
      <c r="IOF871" s="40"/>
      <c r="IOG871" s="40"/>
      <c r="IOH871" s="40"/>
      <c r="IOI871" s="40"/>
      <c r="IOJ871" s="40"/>
      <c r="IOK871" s="40"/>
      <c r="IOL871" s="40"/>
      <c r="IOM871" s="40"/>
      <c r="ION871" s="40"/>
      <c r="IOO871" s="40"/>
      <c r="IOP871" s="40"/>
      <c r="IOQ871" s="40"/>
      <c r="IOR871" s="40"/>
      <c r="IOS871" s="40"/>
      <c r="IOT871" s="40"/>
      <c r="IOU871" s="40"/>
      <c r="IOV871" s="40"/>
      <c r="IOW871" s="40"/>
      <c r="IOX871" s="40"/>
      <c r="IOY871" s="40"/>
      <c r="IOZ871" s="40"/>
      <c r="IPA871" s="40"/>
      <c r="IPB871" s="40"/>
      <c r="IPC871" s="40"/>
      <c r="IPD871" s="40"/>
      <c r="IPE871" s="40"/>
      <c r="IPF871" s="40"/>
      <c r="IPG871" s="40"/>
      <c r="IPH871" s="40"/>
      <c r="IPI871" s="40"/>
      <c r="IPJ871" s="40"/>
      <c r="IPK871" s="40"/>
      <c r="IPL871" s="40"/>
      <c r="IPM871" s="40"/>
      <c r="IPN871" s="40"/>
      <c r="IPO871" s="40"/>
      <c r="IPP871" s="40"/>
      <c r="IPQ871" s="40"/>
      <c r="IPR871" s="40"/>
      <c r="IPS871" s="40"/>
      <c r="IPT871" s="40"/>
      <c r="IPU871" s="40"/>
      <c r="IPV871" s="40"/>
      <c r="IPW871" s="40"/>
      <c r="IPX871" s="40"/>
      <c r="IPY871" s="40"/>
      <c r="IPZ871" s="40"/>
      <c r="IQA871" s="40"/>
      <c r="IQB871" s="40"/>
      <c r="IQC871" s="40"/>
      <c r="IQD871" s="40"/>
      <c r="IQE871" s="40"/>
      <c r="IQF871" s="40"/>
      <c r="IQG871" s="40"/>
      <c r="IQH871" s="40"/>
      <c r="IQI871" s="40"/>
      <c r="IQJ871" s="40"/>
      <c r="IQK871" s="40"/>
      <c r="IQL871" s="40"/>
      <c r="IQM871" s="40"/>
      <c r="IQN871" s="40"/>
      <c r="IQO871" s="40"/>
      <c r="IQP871" s="40"/>
      <c r="IQQ871" s="40"/>
      <c r="IQR871" s="40"/>
      <c r="IQS871" s="40"/>
      <c r="IQT871" s="40"/>
      <c r="IQU871" s="40"/>
      <c r="IQV871" s="40"/>
      <c r="IQW871" s="40"/>
      <c r="IQX871" s="40"/>
      <c r="IQY871" s="40"/>
      <c r="IQZ871" s="40"/>
      <c r="IRA871" s="40"/>
      <c r="IRB871" s="40"/>
      <c r="IRC871" s="40"/>
      <c r="IRD871" s="40"/>
      <c r="IRE871" s="40"/>
      <c r="IRF871" s="40"/>
      <c r="IRG871" s="40"/>
      <c r="IRH871" s="40"/>
      <c r="IRI871" s="40"/>
      <c r="IRJ871" s="40"/>
      <c r="IRK871" s="40"/>
      <c r="IRL871" s="40"/>
      <c r="IRM871" s="40"/>
      <c r="IRN871" s="40"/>
      <c r="IRO871" s="40"/>
      <c r="IRP871" s="40"/>
      <c r="IRQ871" s="40"/>
      <c r="IRR871" s="40"/>
      <c r="IRS871" s="40"/>
      <c r="IRT871" s="40"/>
      <c r="IRU871" s="40"/>
      <c r="IRV871" s="40"/>
      <c r="IRW871" s="40"/>
      <c r="IRX871" s="40"/>
      <c r="IRY871" s="40"/>
      <c r="IRZ871" s="40"/>
      <c r="ISA871" s="40"/>
      <c r="ISB871" s="40"/>
      <c r="ISC871" s="40"/>
      <c r="ISD871" s="40"/>
      <c r="ISE871" s="40"/>
      <c r="ISF871" s="40"/>
      <c r="ISG871" s="40"/>
      <c r="ISH871" s="40"/>
      <c r="ISI871" s="40"/>
      <c r="ISJ871" s="40"/>
      <c r="ISK871" s="40"/>
      <c r="ISL871" s="40"/>
      <c r="ISM871" s="40"/>
      <c r="ISN871" s="40"/>
      <c r="ISO871" s="40"/>
      <c r="ISP871" s="40"/>
      <c r="ISQ871" s="40"/>
      <c r="ISR871" s="40"/>
      <c r="ISS871" s="40"/>
      <c r="IST871" s="40"/>
      <c r="ISU871" s="40"/>
      <c r="ISV871" s="40"/>
      <c r="ISW871" s="40"/>
      <c r="ISX871" s="40"/>
      <c r="ISY871" s="40"/>
      <c r="ISZ871" s="40"/>
      <c r="ITA871" s="40"/>
      <c r="ITB871" s="40"/>
      <c r="ITC871" s="40"/>
      <c r="ITD871" s="40"/>
      <c r="ITE871" s="40"/>
      <c r="ITF871" s="40"/>
      <c r="ITG871" s="40"/>
      <c r="ITH871" s="40"/>
      <c r="ITI871" s="40"/>
      <c r="ITJ871" s="40"/>
      <c r="ITK871" s="40"/>
      <c r="ITL871" s="40"/>
      <c r="ITM871" s="40"/>
      <c r="ITN871" s="40"/>
      <c r="ITO871" s="40"/>
      <c r="ITP871" s="40"/>
      <c r="ITQ871" s="40"/>
      <c r="ITR871" s="40"/>
      <c r="ITS871" s="40"/>
      <c r="ITT871" s="40"/>
      <c r="ITU871" s="40"/>
      <c r="ITV871" s="40"/>
      <c r="ITW871" s="40"/>
      <c r="ITX871" s="40"/>
      <c r="ITY871" s="40"/>
      <c r="ITZ871" s="40"/>
      <c r="IUA871" s="40"/>
      <c r="IUB871" s="40"/>
      <c r="IUC871" s="40"/>
      <c r="IUD871" s="40"/>
      <c r="IUE871" s="40"/>
      <c r="IUF871" s="40"/>
      <c r="IUG871" s="40"/>
      <c r="IUH871" s="40"/>
      <c r="IUI871" s="40"/>
      <c r="IUJ871" s="40"/>
      <c r="IUK871" s="40"/>
      <c r="IUL871" s="40"/>
      <c r="IUM871" s="40"/>
      <c r="IUN871" s="40"/>
      <c r="IUO871" s="40"/>
      <c r="IUP871" s="40"/>
      <c r="IUQ871" s="40"/>
      <c r="IUR871" s="40"/>
      <c r="IUS871" s="40"/>
      <c r="IUT871" s="40"/>
      <c r="IUU871" s="40"/>
      <c r="IUV871" s="40"/>
      <c r="IUW871" s="40"/>
      <c r="IUX871" s="40"/>
      <c r="IUY871" s="40"/>
      <c r="IUZ871" s="40"/>
      <c r="IVA871" s="40"/>
      <c r="IVB871" s="40"/>
      <c r="IVC871" s="40"/>
      <c r="IVD871" s="40"/>
      <c r="IVE871" s="40"/>
      <c r="IVF871" s="40"/>
      <c r="IVG871" s="40"/>
      <c r="IVH871" s="40"/>
      <c r="IVI871" s="40"/>
      <c r="IVJ871" s="40"/>
      <c r="IVK871" s="40"/>
      <c r="IVL871" s="40"/>
      <c r="IVM871" s="40"/>
      <c r="IVN871" s="40"/>
      <c r="IVO871" s="40"/>
      <c r="IVP871" s="40"/>
      <c r="IVQ871" s="40"/>
      <c r="IVR871" s="40"/>
      <c r="IVS871" s="40"/>
      <c r="IVT871" s="40"/>
      <c r="IVU871" s="40"/>
      <c r="IVV871" s="40"/>
      <c r="IVW871" s="40"/>
      <c r="IVX871" s="40"/>
      <c r="IVY871" s="40"/>
      <c r="IVZ871" s="40"/>
      <c r="IWA871" s="40"/>
      <c r="IWB871" s="40"/>
      <c r="IWC871" s="40"/>
      <c r="IWD871" s="40"/>
      <c r="IWE871" s="40"/>
      <c r="IWF871" s="40"/>
      <c r="IWG871" s="40"/>
      <c r="IWH871" s="40"/>
      <c r="IWI871" s="40"/>
      <c r="IWJ871" s="40"/>
      <c r="IWK871" s="40"/>
      <c r="IWL871" s="40"/>
      <c r="IWM871" s="40"/>
      <c r="IWN871" s="40"/>
      <c r="IWO871" s="40"/>
      <c r="IWP871" s="40"/>
      <c r="IWQ871" s="40"/>
      <c r="IWR871" s="40"/>
      <c r="IWS871" s="40"/>
      <c r="IWT871" s="40"/>
      <c r="IWU871" s="40"/>
      <c r="IWV871" s="40"/>
      <c r="IWW871" s="40"/>
      <c r="IWX871" s="40"/>
      <c r="IWY871" s="40"/>
      <c r="IWZ871" s="40"/>
      <c r="IXA871" s="40"/>
      <c r="IXB871" s="40"/>
      <c r="IXC871" s="40"/>
      <c r="IXD871" s="40"/>
      <c r="IXE871" s="40"/>
      <c r="IXF871" s="40"/>
      <c r="IXG871" s="40"/>
      <c r="IXH871" s="40"/>
      <c r="IXI871" s="40"/>
      <c r="IXJ871" s="40"/>
      <c r="IXK871" s="40"/>
      <c r="IXL871" s="40"/>
      <c r="IXM871" s="40"/>
      <c r="IXN871" s="40"/>
      <c r="IXO871" s="40"/>
      <c r="IXP871" s="40"/>
      <c r="IXQ871" s="40"/>
      <c r="IXR871" s="40"/>
      <c r="IXS871" s="40"/>
      <c r="IXT871" s="40"/>
      <c r="IXU871" s="40"/>
      <c r="IXV871" s="40"/>
      <c r="IXW871" s="40"/>
      <c r="IXX871" s="40"/>
      <c r="IXY871" s="40"/>
      <c r="IXZ871" s="40"/>
      <c r="IYA871" s="40"/>
      <c r="IYB871" s="40"/>
      <c r="IYC871" s="40"/>
      <c r="IYD871" s="40"/>
      <c r="IYE871" s="40"/>
      <c r="IYF871" s="40"/>
      <c r="IYG871" s="40"/>
      <c r="IYH871" s="40"/>
      <c r="IYI871" s="40"/>
      <c r="IYJ871" s="40"/>
      <c r="IYK871" s="40"/>
      <c r="IYL871" s="40"/>
      <c r="IYM871" s="40"/>
      <c r="IYN871" s="40"/>
      <c r="IYO871" s="40"/>
      <c r="IYP871" s="40"/>
      <c r="IYQ871" s="40"/>
      <c r="IYR871" s="40"/>
      <c r="IYS871" s="40"/>
      <c r="IYT871" s="40"/>
      <c r="IYU871" s="40"/>
      <c r="IYV871" s="40"/>
      <c r="IYW871" s="40"/>
      <c r="IYX871" s="40"/>
      <c r="IYY871" s="40"/>
      <c r="IYZ871" s="40"/>
      <c r="IZA871" s="40"/>
      <c r="IZB871" s="40"/>
      <c r="IZC871" s="40"/>
      <c r="IZD871" s="40"/>
      <c r="IZE871" s="40"/>
      <c r="IZF871" s="40"/>
      <c r="IZG871" s="40"/>
      <c r="IZH871" s="40"/>
      <c r="IZI871" s="40"/>
      <c r="IZJ871" s="40"/>
      <c r="IZK871" s="40"/>
      <c r="IZL871" s="40"/>
      <c r="IZM871" s="40"/>
      <c r="IZN871" s="40"/>
      <c r="IZO871" s="40"/>
      <c r="IZP871" s="40"/>
      <c r="IZQ871" s="40"/>
      <c r="IZR871" s="40"/>
      <c r="IZS871" s="40"/>
      <c r="IZT871" s="40"/>
      <c r="IZU871" s="40"/>
      <c r="IZV871" s="40"/>
      <c r="IZW871" s="40"/>
      <c r="IZX871" s="40"/>
      <c r="IZY871" s="40"/>
      <c r="IZZ871" s="40"/>
      <c r="JAA871" s="40"/>
      <c r="JAB871" s="40"/>
      <c r="JAC871" s="40"/>
      <c r="JAD871" s="40"/>
      <c r="JAE871" s="40"/>
      <c r="JAF871" s="40"/>
      <c r="JAG871" s="40"/>
      <c r="JAH871" s="40"/>
      <c r="JAI871" s="40"/>
      <c r="JAJ871" s="40"/>
      <c r="JAK871" s="40"/>
      <c r="JAL871" s="40"/>
      <c r="JAM871" s="40"/>
      <c r="JAN871" s="40"/>
      <c r="JAO871" s="40"/>
      <c r="JAP871" s="40"/>
      <c r="JAQ871" s="40"/>
      <c r="JAR871" s="40"/>
      <c r="JAS871" s="40"/>
      <c r="JAT871" s="40"/>
      <c r="JAU871" s="40"/>
      <c r="JAV871" s="40"/>
      <c r="JAW871" s="40"/>
      <c r="JAX871" s="40"/>
      <c r="JAY871" s="40"/>
      <c r="JAZ871" s="40"/>
      <c r="JBA871" s="40"/>
      <c r="JBB871" s="40"/>
      <c r="JBC871" s="40"/>
      <c r="JBD871" s="40"/>
      <c r="JBE871" s="40"/>
      <c r="JBF871" s="40"/>
      <c r="JBG871" s="40"/>
      <c r="JBH871" s="40"/>
      <c r="JBI871" s="40"/>
      <c r="JBJ871" s="40"/>
      <c r="JBK871" s="40"/>
      <c r="JBL871" s="40"/>
      <c r="JBM871" s="40"/>
      <c r="JBN871" s="40"/>
      <c r="JBO871" s="40"/>
      <c r="JBP871" s="40"/>
      <c r="JBQ871" s="40"/>
      <c r="JBR871" s="40"/>
      <c r="JBS871" s="40"/>
      <c r="JBT871" s="40"/>
      <c r="JBU871" s="40"/>
      <c r="JBV871" s="40"/>
      <c r="JBW871" s="40"/>
      <c r="JBX871" s="40"/>
      <c r="JBY871" s="40"/>
      <c r="JBZ871" s="40"/>
      <c r="JCA871" s="40"/>
      <c r="JCB871" s="40"/>
      <c r="JCC871" s="40"/>
      <c r="JCD871" s="40"/>
      <c r="JCE871" s="40"/>
      <c r="JCF871" s="40"/>
      <c r="JCG871" s="40"/>
      <c r="JCH871" s="40"/>
      <c r="JCI871" s="40"/>
      <c r="JCJ871" s="40"/>
      <c r="JCK871" s="40"/>
      <c r="JCL871" s="40"/>
      <c r="JCM871" s="40"/>
      <c r="JCN871" s="40"/>
      <c r="JCO871" s="40"/>
      <c r="JCP871" s="40"/>
      <c r="JCQ871" s="40"/>
      <c r="JCR871" s="40"/>
      <c r="JCS871" s="40"/>
      <c r="JCT871" s="40"/>
      <c r="JCU871" s="40"/>
      <c r="JCV871" s="40"/>
      <c r="JCW871" s="40"/>
      <c r="JCX871" s="40"/>
      <c r="JCY871" s="40"/>
      <c r="JCZ871" s="40"/>
      <c r="JDA871" s="40"/>
      <c r="JDB871" s="40"/>
      <c r="JDC871" s="40"/>
      <c r="JDD871" s="40"/>
      <c r="JDE871" s="40"/>
      <c r="JDF871" s="40"/>
      <c r="JDG871" s="40"/>
      <c r="JDH871" s="40"/>
      <c r="JDI871" s="40"/>
      <c r="JDJ871" s="40"/>
      <c r="JDK871" s="40"/>
      <c r="JDL871" s="40"/>
      <c r="JDM871" s="40"/>
      <c r="JDN871" s="40"/>
      <c r="JDO871" s="40"/>
      <c r="JDP871" s="40"/>
      <c r="JDQ871" s="40"/>
      <c r="JDR871" s="40"/>
      <c r="JDS871" s="40"/>
      <c r="JDT871" s="40"/>
      <c r="JDU871" s="40"/>
      <c r="JDV871" s="40"/>
      <c r="JDW871" s="40"/>
      <c r="JDX871" s="40"/>
      <c r="JDY871" s="40"/>
      <c r="JDZ871" s="40"/>
      <c r="JEA871" s="40"/>
      <c r="JEB871" s="40"/>
      <c r="JEC871" s="40"/>
      <c r="JED871" s="40"/>
      <c r="JEE871" s="40"/>
      <c r="JEF871" s="40"/>
      <c r="JEG871" s="40"/>
      <c r="JEH871" s="40"/>
      <c r="JEI871" s="40"/>
      <c r="JEJ871" s="40"/>
      <c r="JEK871" s="40"/>
      <c r="JEL871" s="40"/>
      <c r="JEM871" s="40"/>
      <c r="JEN871" s="40"/>
      <c r="JEO871" s="40"/>
      <c r="JEP871" s="40"/>
      <c r="JEQ871" s="40"/>
      <c r="JER871" s="40"/>
      <c r="JES871" s="40"/>
      <c r="JET871" s="40"/>
      <c r="JEU871" s="40"/>
      <c r="JEV871" s="40"/>
      <c r="JEW871" s="40"/>
      <c r="JEX871" s="40"/>
      <c r="JEY871" s="40"/>
      <c r="JEZ871" s="40"/>
      <c r="JFA871" s="40"/>
      <c r="JFB871" s="40"/>
      <c r="JFC871" s="40"/>
      <c r="JFD871" s="40"/>
      <c r="JFE871" s="40"/>
      <c r="JFF871" s="40"/>
      <c r="JFG871" s="40"/>
      <c r="JFH871" s="40"/>
      <c r="JFI871" s="40"/>
      <c r="JFJ871" s="40"/>
      <c r="JFK871" s="40"/>
      <c r="JFL871" s="40"/>
      <c r="JFM871" s="40"/>
      <c r="JFN871" s="40"/>
      <c r="JFO871" s="40"/>
      <c r="JFP871" s="40"/>
      <c r="JFQ871" s="40"/>
      <c r="JFR871" s="40"/>
      <c r="JFS871" s="40"/>
      <c r="JFT871" s="40"/>
      <c r="JFU871" s="40"/>
      <c r="JFV871" s="40"/>
      <c r="JFW871" s="40"/>
      <c r="JFX871" s="40"/>
      <c r="JFY871" s="40"/>
      <c r="JFZ871" s="40"/>
      <c r="JGA871" s="40"/>
      <c r="JGB871" s="40"/>
      <c r="JGC871" s="40"/>
      <c r="JGD871" s="40"/>
      <c r="JGE871" s="40"/>
      <c r="JGF871" s="40"/>
      <c r="JGG871" s="40"/>
      <c r="JGH871" s="40"/>
      <c r="JGI871" s="40"/>
      <c r="JGJ871" s="40"/>
      <c r="JGK871" s="40"/>
      <c r="JGL871" s="40"/>
      <c r="JGM871" s="40"/>
      <c r="JGN871" s="40"/>
      <c r="JGO871" s="40"/>
      <c r="JGP871" s="40"/>
      <c r="JGQ871" s="40"/>
      <c r="JGR871" s="40"/>
      <c r="JGS871" s="40"/>
      <c r="JGT871" s="40"/>
      <c r="JGU871" s="40"/>
      <c r="JGV871" s="40"/>
      <c r="JGW871" s="40"/>
      <c r="JGX871" s="40"/>
      <c r="JGY871" s="40"/>
      <c r="JGZ871" s="40"/>
      <c r="JHA871" s="40"/>
      <c r="JHB871" s="40"/>
      <c r="JHC871" s="40"/>
      <c r="JHD871" s="40"/>
      <c r="JHE871" s="40"/>
      <c r="JHF871" s="40"/>
      <c r="JHG871" s="40"/>
      <c r="JHH871" s="40"/>
      <c r="JHI871" s="40"/>
      <c r="JHJ871" s="40"/>
      <c r="JHK871" s="40"/>
      <c r="JHL871" s="40"/>
      <c r="JHM871" s="40"/>
      <c r="JHN871" s="40"/>
      <c r="JHO871" s="40"/>
      <c r="JHP871" s="40"/>
      <c r="JHQ871" s="40"/>
      <c r="JHR871" s="40"/>
      <c r="JHS871" s="40"/>
      <c r="JHT871" s="40"/>
      <c r="JHU871" s="40"/>
      <c r="JHV871" s="40"/>
      <c r="JHW871" s="40"/>
      <c r="JHX871" s="40"/>
      <c r="JHY871" s="40"/>
      <c r="JHZ871" s="40"/>
      <c r="JIA871" s="40"/>
      <c r="JIB871" s="40"/>
      <c r="JIC871" s="40"/>
      <c r="JID871" s="40"/>
      <c r="JIE871" s="40"/>
      <c r="JIF871" s="40"/>
      <c r="JIG871" s="40"/>
      <c r="JIH871" s="40"/>
      <c r="JII871" s="40"/>
      <c r="JIJ871" s="40"/>
      <c r="JIK871" s="40"/>
      <c r="JIL871" s="40"/>
      <c r="JIM871" s="40"/>
      <c r="JIN871" s="40"/>
      <c r="JIO871" s="40"/>
      <c r="JIP871" s="40"/>
      <c r="JIQ871" s="40"/>
      <c r="JIR871" s="40"/>
      <c r="JIS871" s="40"/>
      <c r="JIT871" s="40"/>
      <c r="JIU871" s="40"/>
      <c r="JIV871" s="40"/>
      <c r="JIW871" s="40"/>
      <c r="JIX871" s="40"/>
      <c r="JIY871" s="40"/>
      <c r="JIZ871" s="40"/>
      <c r="JJA871" s="40"/>
      <c r="JJB871" s="40"/>
      <c r="JJC871" s="40"/>
      <c r="JJD871" s="40"/>
      <c r="JJE871" s="40"/>
      <c r="JJF871" s="40"/>
      <c r="JJG871" s="40"/>
      <c r="JJH871" s="40"/>
      <c r="JJI871" s="40"/>
      <c r="JJJ871" s="40"/>
      <c r="JJK871" s="40"/>
      <c r="JJL871" s="40"/>
      <c r="JJM871" s="40"/>
      <c r="JJN871" s="40"/>
      <c r="JJO871" s="40"/>
      <c r="JJP871" s="40"/>
      <c r="JJQ871" s="40"/>
      <c r="JJR871" s="40"/>
      <c r="JJS871" s="40"/>
      <c r="JJT871" s="40"/>
      <c r="JJU871" s="40"/>
      <c r="JJV871" s="40"/>
      <c r="JJW871" s="40"/>
      <c r="JJX871" s="40"/>
      <c r="JJY871" s="40"/>
      <c r="JJZ871" s="40"/>
      <c r="JKA871" s="40"/>
      <c r="JKB871" s="40"/>
      <c r="JKC871" s="40"/>
      <c r="JKD871" s="40"/>
      <c r="JKE871" s="40"/>
      <c r="JKF871" s="40"/>
      <c r="JKG871" s="40"/>
      <c r="JKH871" s="40"/>
      <c r="JKI871" s="40"/>
      <c r="JKJ871" s="40"/>
      <c r="JKK871" s="40"/>
      <c r="JKL871" s="40"/>
      <c r="JKM871" s="40"/>
      <c r="JKN871" s="40"/>
      <c r="JKO871" s="40"/>
      <c r="JKP871" s="40"/>
      <c r="JKQ871" s="40"/>
      <c r="JKR871" s="40"/>
      <c r="JKS871" s="40"/>
      <c r="JKT871" s="40"/>
      <c r="JKU871" s="40"/>
      <c r="JKV871" s="40"/>
      <c r="JKW871" s="40"/>
      <c r="JKX871" s="40"/>
      <c r="JKY871" s="40"/>
      <c r="JKZ871" s="40"/>
      <c r="JLA871" s="40"/>
      <c r="JLB871" s="40"/>
      <c r="JLC871" s="40"/>
      <c r="JLD871" s="40"/>
      <c r="JLE871" s="40"/>
      <c r="JLF871" s="40"/>
      <c r="JLG871" s="40"/>
      <c r="JLH871" s="40"/>
      <c r="JLI871" s="40"/>
      <c r="JLJ871" s="40"/>
      <c r="JLK871" s="40"/>
      <c r="JLL871" s="40"/>
      <c r="JLM871" s="40"/>
      <c r="JLN871" s="40"/>
      <c r="JLO871" s="40"/>
      <c r="JLP871" s="40"/>
      <c r="JLQ871" s="40"/>
      <c r="JLR871" s="40"/>
      <c r="JLS871" s="40"/>
      <c r="JLT871" s="40"/>
      <c r="JLU871" s="40"/>
      <c r="JLV871" s="40"/>
      <c r="JLW871" s="40"/>
      <c r="JLX871" s="40"/>
      <c r="JLY871" s="40"/>
      <c r="JLZ871" s="40"/>
      <c r="JMA871" s="40"/>
      <c r="JMB871" s="40"/>
      <c r="JMC871" s="40"/>
      <c r="JMD871" s="40"/>
      <c r="JME871" s="40"/>
      <c r="JMF871" s="40"/>
      <c r="JMG871" s="40"/>
      <c r="JMH871" s="40"/>
      <c r="JMI871" s="40"/>
      <c r="JMJ871" s="40"/>
      <c r="JMK871" s="40"/>
      <c r="JML871" s="40"/>
      <c r="JMM871" s="40"/>
      <c r="JMN871" s="40"/>
      <c r="JMO871" s="40"/>
      <c r="JMP871" s="40"/>
      <c r="JMQ871" s="40"/>
      <c r="JMR871" s="40"/>
      <c r="JMS871" s="40"/>
      <c r="JMT871" s="40"/>
      <c r="JMU871" s="40"/>
      <c r="JMV871" s="40"/>
      <c r="JMW871" s="40"/>
      <c r="JMX871" s="40"/>
      <c r="JMY871" s="40"/>
      <c r="JMZ871" s="40"/>
      <c r="JNA871" s="40"/>
      <c r="JNB871" s="40"/>
      <c r="JNC871" s="40"/>
      <c r="JND871" s="40"/>
      <c r="JNE871" s="40"/>
      <c r="JNF871" s="40"/>
      <c r="JNG871" s="40"/>
      <c r="JNH871" s="40"/>
      <c r="JNI871" s="40"/>
      <c r="JNJ871" s="40"/>
      <c r="JNK871" s="40"/>
      <c r="JNL871" s="40"/>
      <c r="JNM871" s="40"/>
      <c r="JNN871" s="40"/>
      <c r="JNO871" s="40"/>
      <c r="JNP871" s="40"/>
      <c r="JNQ871" s="40"/>
      <c r="JNR871" s="40"/>
      <c r="JNS871" s="40"/>
      <c r="JNT871" s="40"/>
      <c r="JNU871" s="40"/>
      <c r="JNV871" s="40"/>
      <c r="JNW871" s="40"/>
      <c r="JNX871" s="40"/>
      <c r="JNY871" s="40"/>
      <c r="JNZ871" s="40"/>
      <c r="JOA871" s="40"/>
      <c r="JOB871" s="40"/>
      <c r="JOC871" s="40"/>
      <c r="JOD871" s="40"/>
      <c r="JOE871" s="40"/>
      <c r="JOF871" s="40"/>
      <c r="JOG871" s="40"/>
      <c r="JOH871" s="40"/>
      <c r="JOI871" s="40"/>
      <c r="JOJ871" s="40"/>
      <c r="JOK871" s="40"/>
      <c r="JOL871" s="40"/>
      <c r="JOM871" s="40"/>
      <c r="JON871" s="40"/>
      <c r="JOO871" s="40"/>
      <c r="JOP871" s="40"/>
      <c r="JOQ871" s="40"/>
      <c r="JOR871" s="40"/>
      <c r="JOS871" s="40"/>
      <c r="JOT871" s="40"/>
      <c r="JOU871" s="40"/>
      <c r="JOV871" s="40"/>
      <c r="JOW871" s="40"/>
      <c r="JOX871" s="40"/>
      <c r="JOY871" s="40"/>
      <c r="JOZ871" s="40"/>
      <c r="JPA871" s="40"/>
      <c r="JPB871" s="40"/>
      <c r="JPC871" s="40"/>
      <c r="JPD871" s="40"/>
      <c r="JPE871" s="40"/>
      <c r="JPF871" s="40"/>
      <c r="JPG871" s="40"/>
      <c r="JPH871" s="40"/>
      <c r="JPI871" s="40"/>
      <c r="JPJ871" s="40"/>
      <c r="JPK871" s="40"/>
      <c r="JPL871" s="40"/>
      <c r="JPM871" s="40"/>
      <c r="JPN871" s="40"/>
      <c r="JPO871" s="40"/>
      <c r="JPP871" s="40"/>
      <c r="JPQ871" s="40"/>
      <c r="JPR871" s="40"/>
      <c r="JPS871" s="40"/>
      <c r="JPT871" s="40"/>
      <c r="JPU871" s="40"/>
      <c r="JPV871" s="40"/>
      <c r="JPW871" s="40"/>
      <c r="JPX871" s="40"/>
      <c r="JPY871" s="40"/>
      <c r="JPZ871" s="40"/>
      <c r="JQA871" s="40"/>
      <c r="JQB871" s="40"/>
      <c r="JQC871" s="40"/>
      <c r="JQD871" s="40"/>
      <c r="JQE871" s="40"/>
      <c r="JQF871" s="40"/>
      <c r="JQG871" s="40"/>
      <c r="JQH871" s="40"/>
      <c r="JQI871" s="40"/>
      <c r="JQJ871" s="40"/>
      <c r="JQK871" s="40"/>
      <c r="JQL871" s="40"/>
      <c r="JQM871" s="40"/>
      <c r="JQN871" s="40"/>
      <c r="JQO871" s="40"/>
      <c r="JQP871" s="40"/>
      <c r="JQQ871" s="40"/>
      <c r="JQR871" s="40"/>
      <c r="JQS871" s="40"/>
      <c r="JQT871" s="40"/>
      <c r="JQU871" s="40"/>
      <c r="JQV871" s="40"/>
      <c r="JQW871" s="40"/>
      <c r="JQX871" s="40"/>
      <c r="JQY871" s="40"/>
      <c r="JQZ871" s="40"/>
      <c r="JRA871" s="40"/>
      <c r="JRB871" s="40"/>
      <c r="JRC871" s="40"/>
      <c r="JRD871" s="40"/>
      <c r="JRE871" s="40"/>
      <c r="JRF871" s="40"/>
      <c r="JRG871" s="40"/>
      <c r="JRH871" s="40"/>
      <c r="JRI871" s="40"/>
      <c r="JRJ871" s="40"/>
      <c r="JRK871" s="40"/>
      <c r="JRL871" s="40"/>
      <c r="JRM871" s="40"/>
      <c r="JRN871" s="40"/>
      <c r="JRO871" s="40"/>
      <c r="JRP871" s="40"/>
      <c r="JRQ871" s="40"/>
      <c r="JRR871" s="40"/>
      <c r="JRS871" s="40"/>
      <c r="JRT871" s="40"/>
      <c r="JRU871" s="40"/>
      <c r="JRV871" s="40"/>
      <c r="JRW871" s="40"/>
      <c r="JRX871" s="40"/>
      <c r="JRY871" s="40"/>
      <c r="JRZ871" s="40"/>
      <c r="JSA871" s="40"/>
      <c r="JSB871" s="40"/>
      <c r="JSC871" s="40"/>
      <c r="JSD871" s="40"/>
      <c r="JSE871" s="40"/>
      <c r="JSF871" s="40"/>
      <c r="JSG871" s="40"/>
      <c r="JSH871" s="40"/>
      <c r="JSI871" s="40"/>
      <c r="JSJ871" s="40"/>
      <c r="JSK871" s="40"/>
      <c r="JSL871" s="40"/>
      <c r="JSM871" s="40"/>
      <c r="JSN871" s="40"/>
      <c r="JSO871" s="40"/>
      <c r="JSP871" s="40"/>
      <c r="JSQ871" s="40"/>
      <c r="JSR871" s="40"/>
      <c r="JSS871" s="40"/>
      <c r="JST871" s="40"/>
      <c r="JSU871" s="40"/>
      <c r="JSV871" s="40"/>
      <c r="JSW871" s="40"/>
      <c r="JSX871" s="40"/>
      <c r="JSY871" s="40"/>
      <c r="JSZ871" s="40"/>
      <c r="JTA871" s="40"/>
      <c r="JTB871" s="40"/>
      <c r="JTC871" s="40"/>
      <c r="JTD871" s="40"/>
      <c r="JTE871" s="40"/>
      <c r="JTF871" s="40"/>
      <c r="JTG871" s="40"/>
      <c r="JTH871" s="40"/>
      <c r="JTI871" s="40"/>
      <c r="JTJ871" s="40"/>
      <c r="JTK871" s="40"/>
      <c r="JTL871" s="40"/>
      <c r="JTM871" s="40"/>
      <c r="JTN871" s="40"/>
      <c r="JTO871" s="40"/>
      <c r="JTP871" s="40"/>
      <c r="JTQ871" s="40"/>
      <c r="JTR871" s="40"/>
      <c r="JTS871" s="40"/>
      <c r="JTT871" s="40"/>
      <c r="JTU871" s="40"/>
      <c r="JTV871" s="40"/>
      <c r="JTW871" s="40"/>
      <c r="JTX871" s="40"/>
      <c r="JTY871" s="40"/>
      <c r="JTZ871" s="40"/>
      <c r="JUA871" s="40"/>
      <c r="JUB871" s="40"/>
      <c r="JUC871" s="40"/>
      <c r="JUD871" s="40"/>
      <c r="JUE871" s="40"/>
      <c r="JUF871" s="40"/>
      <c r="JUG871" s="40"/>
      <c r="JUH871" s="40"/>
      <c r="JUI871" s="40"/>
      <c r="JUJ871" s="40"/>
      <c r="JUK871" s="40"/>
      <c r="JUL871" s="40"/>
      <c r="JUM871" s="40"/>
      <c r="JUN871" s="40"/>
      <c r="JUO871" s="40"/>
      <c r="JUP871" s="40"/>
      <c r="JUQ871" s="40"/>
      <c r="JUR871" s="40"/>
      <c r="JUS871" s="40"/>
      <c r="JUT871" s="40"/>
      <c r="JUU871" s="40"/>
      <c r="JUV871" s="40"/>
      <c r="JUW871" s="40"/>
      <c r="JUX871" s="40"/>
      <c r="JUY871" s="40"/>
      <c r="JUZ871" s="40"/>
      <c r="JVA871" s="40"/>
      <c r="JVB871" s="40"/>
      <c r="JVC871" s="40"/>
      <c r="JVD871" s="40"/>
      <c r="JVE871" s="40"/>
      <c r="JVF871" s="40"/>
      <c r="JVG871" s="40"/>
      <c r="JVH871" s="40"/>
      <c r="JVI871" s="40"/>
      <c r="JVJ871" s="40"/>
      <c r="JVK871" s="40"/>
      <c r="JVL871" s="40"/>
      <c r="JVM871" s="40"/>
      <c r="JVN871" s="40"/>
      <c r="JVO871" s="40"/>
      <c r="JVP871" s="40"/>
      <c r="JVQ871" s="40"/>
      <c r="JVR871" s="40"/>
      <c r="JVS871" s="40"/>
      <c r="JVT871" s="40"/>
      <c r="JVU871" s="40"/>
      <c r="JVV871" s="40"/>
      <c r="JVW871" s="40"/>
      <c r="JVX871" s="40"/>
      <c r="JVY871" s="40"/>
      <c r="JVZ871" s="40"/>
      <c r="JWA871" s="40"/>
      <c r="JWB871" s="40"/>
      <c r="JWC871" s="40"/>
      <c r="JWD871" s="40"/>
      <c r="JWE871" s="40"/>
      <c r="JWF871" s="40"/>
      <c r="JWG871" s="40"/>
      <c r="JWH871" s="40"/>
      <c r="JWI871" s="40"/>
      <c r="JWJ871" s="40"/>
      <c r="JWK871" s="40"/>
      <c r="JWL871" s="40"/>
      <c r="JWM871" s="40"/>
      <c r="JWN871" s="40"/>
      <c r="JWO871" s="40"/>
      <c r="JWP871" s="40"/>
      <c r="JWQ871" s="40"/>
      <c r="JWR871" s="40"/>
      <c r="JWS871" s="40"/>
      <c r="JWT871" s="40"/>
      <c r="JWU871" s="40"/>
      <c r="JWV871" s="40"/>
      <c r="JWW871" s="40"/>
      <c r="JWX871" s="40"/>
      <c r="JWY871" s="40"/>
      <c r="JWZ871" s="40"/>
      <c r="JXA871" s="40"/>
      <c r="JXB871" s="40"/>
      <c r="JXC871" s="40"/>
      <c r="JXD871" s="40"/>
      <c r="JXE871" s="40"/>
      <c r="JXF871" s="40"/>
      <c r="JXG871" s="40"/>
      <c r="JXH871" s="40"/>
      <c r="JXI871" s="40"/>
      <c r="JXJ871" s="40"/>
      <c r="JXK871" s="40"/>
      <c r="JXL871" s="40"/>
      <c r="JXM871" s="40"/>
      <c r="JXN871" s="40"/>
      <c r="JXO871" s="40"/>
      <c r="JXP871" s="40"/>
      <c r="JXQ871" s="40"/>
      <c r="JXR871" s="40"/>
      <c r="JXS871" s="40"/>
      <c r="JXT871" s="40"/>
      <c r="JXU871" s="40"/>
      <c r="JXV871" s="40"/>
      <c r="JXW871" s="40"/>
      <c r="JXX871" s="40"/>
      <c r="JXY871" s="40"/>
      <c r="JXZ871" s="40"/>
      <c r="JYA871" s="40"/>
      <c r="JYB871" s="40"/>
      <c r="JYC871" s="40"/>
      <c r="JYD871" s="40"/>
      <c r="JYE871" s="40"/>
      <c r="JYF871" s="40"/>
      <c r="JYG871" s="40"/>
      <c r="JYH871" s="40"/>
      <c r="JYI871" s="40"/>
      <c r="JYJ871" s="40"/>
      <c r="JYK871" s="40"/>
      <c r="JYL871" s="40"/>
      <c r="JYM871" s="40"/>
      <c r="JYN871" s="40"/>
      <c r="JYO871" s="40"/>
      <c r="JYP871" s="40"/>
      <c r="JYQ871" s="40"/>
      <c r="JYR871" s="40"/>
      <c r="JYS871" s="40"/>
      <c r="JYT871" s="40"/>
      <c r="JYU871" s="40"/>
      <c r="JYV871" s="40"/>
      <c r="JYW871" s="40"/>
      <c r="JYX871" s="40"/>
      <c r="JYY871" s="40"/>
      <c r="JYZ871" s="40"/>
      <c r="JZA871" s="40"/>
      <c r="JZB871" s="40"/>
      <c r="JZC871" s="40"/>
      <c r="JZD871" s="40"/>
      <c r="JZE871" s="40"/>
      <c r="JZF871" s="40"/>
      <c r="JZG871" s="40"/>
      <c r="JZH871" s="40"/>
      <c r="JZI871" s="40"/>
      <c r="JZJ871" s="40"/>
      <c r="JZK871" s="40"/>
      <c r="JZL871" s="40"/>
      <c r="JZM871" s="40"/>
      <c r="JZN871" s="40"/>
      <c r="JZO871" s="40"/>
      <c r="JZP871" s="40"/>
      <c r="JZQ871" s="40"/>
      <c r="JZR871" s="40"/>
      <c r="JZS871" s="40"/>
      <c r="JZT871" s="40"/>
      <c r="JZU871" s="40"/>
      <c r="JZV871" s="40"/>
      <c r="JZW871" s="40"/>
      <c r="JZX871" s="40"/>
      <c r="JZY871" s="40"/>
      <c r="JZZ871" s="40"/>
      <c r="KAA871" s="40"/>
      <c r="KAB871" s="40"/>
      <c r="KAC871" s="40"/>
      <c r="KAD871" s="40"/>
      <c r="KAE871" s="40"/>
      <c r="KAF871" s="40"/>
      <c r="KAG871" s="40"/>
      <c r="KAH871" s="40"/>
      <c r="KAI871" s="40"/>
      <c r="KAJ871" s="40"/>
      <c r="KAK871" s="40"/>
      <c r="KAL871" s="40"/>
      <c r="KAM871" s="40"/>
      <c r="KAN871" s="40"/>
      <c r="KAO871" s="40"/>
      <c r="KAP871" s="40"/>
      <c r="KAQ871" s="40"/>
      <c r="KAR871" s="40"/>
      <c r="KAS871" s="40"/>
      <c r="KAT871" s="40"/>
      <c r="KAU871" s="40"/>
      <c r="KAV871" s="40"/>
      <c r="KAW871" s="40"/>
      <c r="KAX871" s="40"/>
      <c r="KAY871" s="40"/>
      <c r="KAZ871" s="40"/>
      <c r="KBA871" s="40"/>
      <c r="KBB871" s="40"/>
      <c r="KBC871" s="40"/>
      <c r="KBD871" s="40"/>
      <c r="KBE871" s="40"/>
      <c r="KBF871" s="40"/>
      <c r="KBG871" s="40"/>
      <c r="KBH871" s="40"/>
      <c r="KBI871" s="40"/>
      <c r="KBJ871" s="40"/>
      <c r="KBK871" s="40"/>
      <c r="KBL871" s="40"/>
      <c r="KBM871" s="40"/>
      <c r="KBN871" s="40"/>
      <c r="KBO871" s="40"/>
      <c r="KBP871" s="40"/>
      <c r="KBQ871" s="40"/>
      <c r="KBR871" s="40"/>
      <c r="KBS871" s="40"/>
      <c r="KBT871" s="40"/>
      <c r="KBU871" s="40"/>
      <c r="KBV871" s="40"/>
      <c r="KBW871" s="40"/>
      <c r="KBX871" s="40"/>
      <c r="KBY871" s="40"/>
      <c r="KBZ871" s="40"/>
      <c r="KCA871" s="40"/>
      <c r="KCB871" s="40"/>
      <c r="KCC871" s="40"/>
      <c r="KCD871" s="40"/>
      <c r="KCE871" s="40"/>
      <c r="KCF871" s="40"/>
      <c r="KCG871" s="40"/>
      <c r="KCH871" s="40"/>
      <c r="KCI871" s="40"/>
      <c r="KCJ871" s="40"/>
      <c r="KCK871" s="40"/>
      <c r="KCL871" s="40"/>
      <c r="KCM871" s="40"/>
      <c r="KCN871" s="40"/>
      <c r="KCO871" s="40"/>
      <c r="KCP871" s="40"/>
      <c r="KCQ871" s="40"/>
      <c r="KCR871" s="40"/>
      <c r="KCS871" s="40"/>
      <c r="KCT871" s="40"/>
      <c r="KCU871" s="40"/>
      <c r="KCV871" s="40"/>
      <c r="KCW871" s="40"/>
      <c r="KCX871" s="40"/>
      <c r="KCY871" s="40"/>
      <c r="KCZ871" s="40"/>
      <c r="KDA871" s="40"/>
      <c r="KDB871" s="40"/>
      <c r="KDC871" s="40"/>
      <c r="KDD871" s="40"/>
      <c r="KDE871" s="40"/>
      <c r="KDF871" s="40"/>
      <c r="KDG871" s="40"/>
      <c r="KDH871" s="40"/>
      <c r="KDI871" s="40"/>
      <c r="KDJ871" s="40"/>
      <c r="KDK871" s="40"/>
      <c r="KDL871" s="40"/>
      <c r="KDM871" s="40"/>
      <c r="KDN871" s="40"/>
      <c r="KDO871" s="40"/>
      <c r="KDP871" s="40"/>
      <c r="KDQ871" s="40"/>
      <c r="KDR871" s="40"/>
      <c r="KDS871" s="40"/>
      <c r="KDT871" s="40"/>
      <c r="KDU871" s="40"/>
      <c r="KDV871" s="40"/>
      <c r="KDW871" s="40"/>
      <c r="KDX871" s="40"/>
      <c r="KDY871" s="40"/>
      <c r="KDZ871" s="40"/>
      <c r="KEA871" s="40"/>
      <c r="KEB871" s="40"/>
      <c r="KEC871" s="40"/>
      <c r="KED871" s="40"/>
      <c r="KEE871" s="40"/>
      <c r="KEF871" s="40"/>
      <c r="KEG871" s="40"/>
      <c r="KEH871" s="40"/>
      <c r="KEI871" s="40"/>
      <c r="KEJ871" s="40"/>
      <c r="KEK871" s="40"/>
      <c r="KEL871" s="40"/>
      <c r="KEM871" s="40"/>
      <c r="KEN871" s="40"/>
      <c r="KEO871" s="40"/>
      <c r="KEP871" s="40"/>
      <c r="KEQ871" s="40"/>
      <c r="KER871" s="40"/>
      <c r="KES871" s="40"/>
      <c r="KET871" s="40"/>
      <c r="KEU871" s="40"/>
      <c r="KEV871" s="40"/>
      <c r="KEW871" s="40"/>
      <c r="KEX871" s="40"/>
      <c r="KEY871" s="40"/>
      <c r="KEZ871" s="40"/>
      <c r="KFA871" s="40"/>
      <c r="KFB871" s="40"/>
      <c r="KFC871" s="40"/>
      <c r="KFD871" s="40"/>
      <c r="KFE871" s="40"/>
      <c r="KFF871" s="40"/>
      <c r="KFG871" s="40"/>
      <c r="KFH871" s="40"/>
      <c r="KFI871" s="40"/>
      <c r="KFJ871" s="40"/>
      <c r="KFK871" s="40"/>
      <c r="KFL871" s="40"/>
      <c r="KFM871" s="40"/>
      <c r="KFN871" s="40"/>
      <c r="KFO871" s="40"/>
      <c r="KFP871" s="40"/>
      <c r="KFQ871" s="40"/>
      <c r="KFR871" s="40"/>
      <c r="KFS871" s="40"/>
      <c r="KFT871" s="40"/>
      <c r="KFU871" s="40"/>
      <c r="KFV871" s="40"/>
      <c r="KFW871" s="40"/>
      <c r="KFX871" s="40"/>
      <c r="KFY871" s="40"/>
      <c r="KFZ871" s="40"/>
      <c r="KGA871" s="40"/>
      <c r="KGB871" s="40"/>
      <c r="KGC871" s="40"/>
      <c r="KGD871" s="40"/>
      <c r="KGE871" s="40"/>
      <c r="KGF871" s="40"/>
      <c r="KGG871" s="40"/>
      <c r="KGH871" s="40"/>
      <c r="KGI871" s="40"/>
      <c r="KGJ871" s="40"/>
      <c r="KGK871" s="40"/>
      <c r="KGL871" s="40"/>
      <c r="KGM871" s="40"/>
      <c r="KGN871" s="40"/>
      <c r="KGO871" s="40"/>
      <c r="KGP871" s="40"/>
      <c r="KGQ871" s="40"/>
      <c r="KGR871" s="40"/>
      <c r="KGS871" s="40"/>
      <c r="KGT871" s="40"/>
      <c r="KGU871" s="40"/>
      <c r="KGV871" s="40"/>
      <c r="KGW871" s="40"/>
      <c r="KGX871" s="40"/>
      <c r="KGY871" s="40"/>
      <c r="KGZ871" s="40"/>
      <c r="KHA871" s="40"/>
      <c r="KHB871" s="40"/>
      <c r="KHC871" s="40"/>
      <c r="KHD871" s="40"/>
      <c r="KHE871" s="40"/>
      <c r="KHF871" s="40"/>
      <c r="KHG871" s="40"/>
      <c r="KHH871" s="40"/>
      <c r="KHI871" s="40"/>
      <c r="KHJ871" s="40"/>
      <c r="KHK871" s="40"/>
      <c r="KHL871" s="40"/>
      <c r="KHM871" s="40"/>
      <c r="KHN871" s="40"/>
      <c r="KHO871" s="40"/>
      <c r="KHP871" s="40"/>
      <c r="KHQ871" s="40"/>
      <c r="KHR871" s="40"/>
      <c r="KHS871" s="40"/>
      <c r="KHT871" s="40"/>
      <c r="KHU871" s="40"/>
      <c r="KHV871" s="40"/>
      <c r="KHW871" s="40"/>
      <c r="KHX871" s="40"/>
      <c r="KHY871" s="40"/>
      <c r="KHZ871" s="40"/>
      <c r="KIA871" s="40"/>
      <c r="KIB871" s="40"/>
      <c r="KIC871" s="40"/>
      <c r="KID871" s="40"/>
      <c r="KIE871" s="40"/>
      <c r="KIF871" s="40"/>
      <c r="KIG871" s="40"/>
      <c r="KIH871" s="40"/>
      <c r="KII871" s="40"/>
      <c r="KIJ871" s="40"/>
      <c r="KIK871" s="40"/>
      <c r="KIL871" s="40"/>
      <c r="KIM871" s="40"/>
      <c r="KIN871" s="40"/>
      <c r="KIO871" s="40"/>
      <c r="KIP871" s="40"/>
      <c r="KIQ871" s="40"/>
      <c r="KIR871" s="40"/>
      <c r="KIS871" s="40"/>
      <c r="KIT871" s="40"/>
      <c r="KIU871" s="40"/>
      <c r="KIV871" s="40"/>
      <c r="KIW871" s="40"/>
      <c r="KIX871" s="40"/>
      <c r="KIY871" s="40"/>
      <c r="KIZ871" s="40"/>
      <c r="KJA871" s="40"/>
      <c r="KJB871" s="40"/>
      <c r="KJC871" s="40"/>
      <c r="KJD871" s="40"/>
      <c r="KJE871" s="40"/>
      <c r="KJF871" s="40"/>
      <c r="KJG871" s="40"/>
      <c r="KJH871" s="40"/>
      <c r="KJI871" s="40"/>
      <c r="KJJ871" s="40"/>
      <c r="KJK871" s="40"/>
      <c r="KJL871" s="40"/>
      <c r="KJM871" s="40"/>
      <c r="KJN871" s="40"/>
      <c r="KJO871" s="40"/>
      <c r="KJP871" s="40"/>
      <c r="KJQ871" s="40"/>
      <c r="KJR871" s="40"/>
      <c r="KJS871" s="40"/>
      <c r="KJT871" s="40"/>
      <c r="KJU871" s="40"/>
      <c r="KJV871" s="40"/>
      <c r="KJW871" s="40"/>
      <c r="KJX871" s="40"/>
      <c r="KJY871" s="40"/>
      <c r="KJZ871" s="40"/>
      <c r="KKA871" s="40"/>
      <c r="KKB871" s="40"/>
      <c r="KKC871" s="40"/>
      <c r="KKD871" s="40"/>
      <c r="KKE871" s="40"/>
      <c r="KKF871" s="40"/>
      <c r="KKG871" s="40"/>
      <c r="KKH871" s="40"/>
      <c r="KKI871" s="40"/>
      <c r="KKJ871" s="40"/>
      <c r="KKK871" s="40"/>
      <c r="KKL871" s="40"/>
      <c r="KKM871" s="40"/>
      <c r="KKN871" s="40"/>
      <c r="KKO871" s="40"/>
      <c r="KKP871" s="40"/>
      <c r="KKQ871" s="40"/>
      <c r="KKR871" s="40"/>
      <c r="KKS871" s="40"/>
      <c r="KKT871" s="40"/>
      <c r="KKU871" s="40"/>
      <c r="KKV871" s="40"/>
      <c r="KKW871" s="40"/>
      <c r="KKX871" s="40"/>
      <c r="KKY871" s="40"/>
      <c r="KKZ871" s="40"/>
      <c r="KLA871" s="40"/>
      <c r="KLB871" s="40"/>
      <c r="KLC871" s="40"/>
      <c r="KLD871" s="40"/>
      <c r="KLE871" s="40"/>
      <c r="KLF871" s="40"/>
      <c r="KLG871" s="40"/>
      <c r="KLH871" s="40"/>
      <c r="KLI871" s="40"/>
      <c r="KLJ871" s="40"/>
      <c r="KLK871" s="40"/>
      <c r="KLL871" s="40"/>
      <c r="KLM871" s="40"/>
      <c r="KLN871" s="40"/>
      <c r="KLO871" s="40"/>
      <c r="KLP871" s="40"/>
      <c r="KLQ871" s="40"/>
      <c r="KLR871" s="40"/>
      <c r="KLS871" s="40"/>
      <c r="KLT871" s="40"/>
      <c r="KLU871" s="40"/>
      <c r="KLV871" s="40"/>
      <c r="KLW871" s="40"/>
      <c r="KLX871" s="40"/>
      <c r="KLY871" s="40"/>
      <c r="KLZ871" s="40"/>
      <c r="KMA871" s="40"/>
      <c r="KMB871" s="40"/>
      <c r="KMC871" s="40"/>
      <c r="KMD871" s="40"/>
      <c r="KME871" s="40"/>
      <c r="KMF871" s="40"/>
      <c r="KMG871" s="40"/>
      <c r="KMH871" s="40"/>
      <c r="KMI871" s="40"/>
      <c r="KMJ871" s="40"/>
      <c r="KMK871" s="40"/>
      <c r="KML871" s="40"/>
      <c r="KMM871" s="40"/>
      <c r="KMN871" s="40"/>
      <c r="KMO871" s="40"/>
      <c r="KMP871" s="40"/>
      <c r="KMQ871" s="40"/>
      <c r="KMR871" s="40"/>
      <c r="KMS871" s="40"/>
      <c r="KMT871" s="40"/>
      <c r="KMU871" s="40"/>
      <c r="KMV871" s="40"/>
      <c r="KMW871" s="40"/>
      <c r="KMX871" s="40"/>
      <c r="KMY871" s="40"/>
      <c r="KMZ871" s="40"/>
      <c r="KNA871" s="40"/>
      <c r="KNB871" s="40"/>
      <c r="KNC871" s="40"/>
      <c r="KND871" s="40"/>
      <c r="KNE871" s="40"/>
      <c r="KNF871" s="40"/>
      <c r="KNG871" s="40"/>
      <c r="KNH871" s="40"/>
      <c r="KNI871" s="40"/>
      <c r="KNJ871" s="40"/>
      <c r="KNK871" s="40"/>
      <c r="KNL871" s="40"/>
      <c r="KNM871" s="40"/>
      <c r="KNN871" s="40"/>
      <c r="KNO871" s="40"/>
      <c r="KNP871" s="40"/>
      <c r="KNQ871" s="40"/>
      <c r="KNR871" s="40"/>
      <c r="KNS871" s="40"/>
      <c r="KNT871" s="40"/>
      <c r="KNU871" s="40"/>
      <c r="KNV871" s="40"/>
      <c r="KNW871" s="40"/>
      <c r="KNX871" s="40"/>
      <c r="KNY871" s="40"/>
      <c r="KNZ871" s="40"/>
      <c r="KOA871" s="40"/>
      <c r="KOB871" s="40"/>
      <c r="KOC871" s="40"/>
      <c r="KOD871" s="40"/>
      <c r="KOE871" s="40"/>
      <c r="KOF871" s="40"/>
      <c r="KOG871" s="40"/>
      <c r="KOH871" s="40"/>
      <c r="KOI871" s="40"/>
      <c r="KOJ871" s="40"/>
      <c r="KOK871" s="40"/>
      <c r="KOL871" s="40"/>
      <c r="KOM871" s="40"/>
      <c r="KON871" s="40"/>
      <c r="KOO871" s="40"/>
      <c r="KOP871" s="40"/>
      <c r="KOQ871" s="40"/>
      <c r="KOR871" s="40"/>
      <c r="KOS871" s="40"/>
      <c r="KOT871" s="40"/>
      <c r="KOU871" s="40"/>
      <c r="KOV871" s="40"/>
      <c r="KOW871" s="40"/>
      <c r="KOX871" s="40"/>
      <c r="KOY871" s="40"/>
      <c r="KOZ871" s="40"/>
      <c r="KPA871" s="40"/>
      <c r="KPB871" s="40"/>
      <c r="KPC871" s="40"/>
      <c r="KPD871" s="40"/>
      <c r="KPE871" s="40"/>
      <c r="KPF871" s="40"/>
      <c r="KPG871" s="40"/>
      <c r="KPH871" s="40"/>
      <c r="KPI871" s="40"/>
      <c r="KPJ871" s="40"/>
      <c r="KPK871" s="40"/>
      <c r="KPL871" s="40"/>
      <c r="KPM871" s="40"/>
      <c r="KPN871" s="40"/>
      <c r="KPO871" s="40"/>
      <c r="KPP871" s="40"/>
      <c r="KPQ871" s="40"/>
      <c r="KPR871" s="40"/>
      <c r="KPS871" s="40"/>
      <c r="KPT871" s="40"/>
      <c r="KPU871" s="40"/>
      <c r="KPV871" s="40"/>
      <c r="KPW871" s="40"/>
      <c r="KPX871" s="40"/>
      <c r="KPY871" s="40"/>
      <c r="KPZ871" s="40"/>
      <c r="KQA871" s="40"/>
      <c r="KQB871" s="40"/>
      <c r="KQC871" s="40"/>
      <c r="KQD871" s="40"/>
      <c r="KQE871" s="40"/>
      <c r="KQF871" s="40"/>
      <c r="KQG871" s="40"/>
      <c r="KQH871" s="40"/>
      <c r="KQI871" s="40"/>
      <c r="KQJ871" s="40"/>
      <c r="KQK871" s="40"/>
      <c r="KQL871" s="40"/>
      <c r="KQM871" s="40"/>
      <c r="KQN871" s="40"/>
      <c r="KQO871" s="40"/>
      <c r="KQP871" s="40"/>
      <c r="KQQ871" s="40"/>
      <c r="KQR871" s="40"/>
      <c r="KQS871" s="40"/>
      <c r="KQT871" s="40"/>
      <c r="KQU871" s="40"/>
      <c r="KQV871" s="40"/>
      <c r="KQW871" s="40"/>
      <c r="KQX871" s="40"/>
      <c r="KQY871" s="40"/>
      <c r="KQZ871" s="40"/>
      <c r="KRA871" s="40"/>
      <c r="KRB871" s="40"/>
      <c r="KRC871" s="40"/>
      <c r="KRD871" s="40"/>
      <c r="KRE871" s="40"/>
      <c r="KRF871" s="40"/>
      <c r="KRG871" s="40"/>
      <c r="KRH871" s="40"/>
      <c r="KRI871" s="40"/>
      <c r="KRJ871" s="40"/>
      <c r="KRK871" s="40"/>
      <c r="KRL871" s="40"/>
      <c r="KRM871" s="40"/>
      <c r="KRN871" s="40"/>
      <c r="KRO871" s="40"/>
      <c r="KRP871" s="40"/>
      <c r="KRQ871" s="40"/>
      <c r="KRR871" s="40"/>
      <c r="KRS871" s="40"/>
      <c r="KRT871" s="40"/>
      <c r="KRU871" s="40"/>
      <c r="KRV871" s="40"/>
      <c r="KRW871" s="40"/>
      <c r="KRX871" s="40"/>
      <c r="KRY871" s="40"/>
      <c r="KRZ871" s="40"/>
      <c r="KSA871" s="40"/>
      <c r="KSB871" s="40"/>
      <c r="KSC871" s="40"/>
      <c r="KSD871" s="40"/>
      <c r="KSE871" s="40"/>
      <c r="KSF871" s="40"/>
      <c r="KSG871" s="40"/>
      <c r="KSH871" s="40"/>
      <c r="KSI871" s="40"/>
      <c r="KSJ871" s="40"/>
      <c r="KSK871" s="40"/>
      <c r="KSL871" s="40"/>
      <c r="KSM871" s="40"/>
      <c r="KSN871" s="40"/>
      <c r="KSO871" s="40"/>
      <c r="KSP871" s="40"/>
      <c r="KSQ871" s="40"/>
      <c r="KSR871" s="40"/>
      <c r="KSS871" s="40"/>
      <c r="KST871" s="40"/>
      <c r="KSU871" s="40"/>
      <c r="KSV871" s="40"/>
      <c r="KSW871" s="40"/>
      <c r="KSX871" s="40"/>
      <c r="KSY871" s="40"/>
      <c r="KSZ871" s="40"/>
      <c r="KTA871" s="40"/>
      <c r="KTB871" s="40"/>
      <c r="KTC871" s="40"/>
      <c r="KTD871" s="40"/>
      <c r="KTE871" s="40"/>
      <c r="KTF871" s="40"/>
      <c r="KTG871" s="40"/>
      <c r="KTH871" s="40"/>
      <c r="KTI871" s="40"/>
      <c r="KTJ871" s="40"/>
      <c r="KTK871" s="40"/>
      <c r="KTL871" s="40"/>
      <c r="KTM871" s="40"/>
      <c r="KTN871" s="40"/>
      <c r="KTO871" s="40"/>
      <c r="KTP871" s="40"/>
      <c r="KTQ871" s="40"/>
      <c r="KTR871" s="40"/>
      <c r="KTS871" s="40"/>
      <c r="KTT871" s="40"/>
      <c r="KTU871" s="40"/>
      <c r="KTV871" s="40"/>
      <c r="KTW871" s="40"/>
      <c r="KTX871" s="40"/>
      <c r="KTY871" s="40"/>
      <c r="KTZ871" s="40"/>
      <c r="KUA871" s="40"/>
      <c r="KUB871" s="40"/>
      <c r="KUC871" s="40"/>
      <c r="KUD871" s="40"/>
      <c r="KUE871" s="40"/>
      <c r="KUF871" s="40"/>
      <c r="KUG871" s="40"/>
      <c r="KUH871" s="40"/>
      <c r="KUI871" s="40"/>
      <c r="KUJ871" s="40"/>
      <c r="KUK871" s="40"/>
      <c r="KUL871" s="40"/>
      <c r="KUM871" s="40"/>
      <c r="KUN871" s="40"/>
      <c r="KUO871" s="40"/>
      <c r="KUP871" s="40"/>
      <c r="KUQ871" s="40"/>
      <c r="KUR871" s="40"/>
      <c r="KUS871" s="40"/>
      <c r="KUT871" s="40"/>
      <c r="KUU871" s="40"/>
      <c r="KUV871" s="40"/>
      <c r="KUW871" s="40"/>
      <c r="KUX871" s="40"/>
      <c r="KUY871" s="40"/>
      <c r="KUZ871" s="40"/>
      <c r="KVA871" s="40"/>
      <c r="KVB871" s="40"/>
      <c r="KVC871" s="40"/>
      <c r="KVD871" s="40"/>
      <c r="KVE871" s="40"/>
      <c r="KVF871" s="40"/>
      <c r="KVG871" s="40"/>
      <c r="KVH871" s="40"/>
      <c r="KVI871" s="40"/>
      <c r="KVJ871" s="40"/>
      <c r="KVK871" s="40"/>
      <c r="KVL871" s="40"/>
      <c r="KVM871" s="40"/>
      <c r="KVN871" s="40"/>
      <c r="KVO871" s="40"/>
      <c r="KVP871" s="40"/>
      <c r="KVQ871" s="40"/>
      <c r="KVR871" s="40"/>
      <c r="KVS871" s="40"/>
      <c r="KVT871" s="40"/>
      <c r="KVU871" s="40"/>
      <c r="KVV871" s="40"/>
      <c r="KVW871" s="40"/>
      <c r="KVX871" s="40"/>
      <c r="KVY871" s="40"/>
      <c r="KVZ871" s="40"/>
      <c r="KWA871" s="40"/>
      <c r="KWB871" s="40"/>
      <c r="KWC871" s="40"/>
      <c r="KWD871" s="40"/>
      <c r="KWE871" s="40"/>
      <c r="KWF871" s="40"/>
      <c r="KWG871" s="40"/>
      <c r="KWH871" s="40"/>
      <c r="KWI871" s="40"/>
      <c r="KWJ871" s="40"/>
      <c r="KWK871" s="40"/>
      <c r="KWL871" s="40"/>
      <c r="KWM871" s="40"/>
      <c r="KWN871" s="40"/>
      <c r="KWO871" s="40"/>
      <c r="KWP871" s="40"/>
      <c r="KWQ871" s="40"/>
      <c r="KWR871" s="40"/>
      <c r="KWS871" s="40"/>
      <c r="KWT871" s="40"/>
      <c r="KWU871" s="40"/>
      <c r="KWV871" s="40"/>
      <c r="KWW871" s="40"/>
      <c r="KWX871" s="40"/>
      <c r="KWY871" s="40"/>
      <c r="KWZ871" s="40"/>
      <c r="KXA871" s="40"/>
      <c r="KXB871" s="40"/>
      <c r="KXC871" s="40"/>
      <c r="KXD871" s="40"/>
      <c r="KXE871" s="40"/>
      <c r="KXF871" s="40"/>
      <c r="KXG871" s="40"/>
      <c r="KXH871" s="40"/>
      <c r="KXI871" s="40"/>
      <c r="KXJ871" s="40"/>
      <c r="KXK871" s="40"/>
      <c r="KXL871" s="40"/>
      <c r="KXM871" s="40"/>
      <c r="KXN871" s="40"/>
      <c r="KXO871" s="40"/>
      <c r="KXP871" s="40"/>
      <c r="KXQ871" s="40"/>
      <c r="KXR871" s="40"/>
      <c r="KXS871" s="40"/>
      <c r="KXT871" s="40"/>
      <c r="KXU871" s="40"/>
      <c r="KXV871" s="40"/>
      <c r="KXW871" s="40"/>
      <c r="KXX871" s="40"/>
      <c r="KXY871" s="40"/>
      <c r="KXZ871" s="40"/>
      <c r="KYA871" s="40"/>
      <c r="KYB871" s="40"/>
      <c r="KYC871" s="40"/>
      <c r="KYD871" s="40"/>
      <c r="KYE871" s="40"/>
      <c r="KYF871" s="40"/>
      <c r="KYG871" s="40"/>
      <c r="KYH871" s="40"/>
      <c r="KYI871" s="40"/>
      <c r="KYJ871" s="40"/>
      <c r="KYK871" s="40"/>
      <c r="KYL871" s="40"/>
      <c r="KYM871" s="40"/>
      <c r="KYN871" s="40"/>
      <c r="KYO871" s="40"/>
      <c r="KYP871" s="40"/>
      <c r="KYQ871" s="40"/>
      <c r="KYR871" s="40"/>
      <c r="KYS871" s="40"/>
      <c r="KYT871" s="40"/>
      <c r="KYU871" s="40"/>
      <c r="KYV871" s="40"/>
      <c r="KYW871" s="40"/>
      <c r="KYX871" s="40"/>
      <c r="KYY871" s="40"/>
      <c r="KYZ871" s="40"/>
      <c r="KZA871" s="40"/>
      <c r="KZB871" s="40"/>
      <c r="KZC871" s="40"/>
      <c r="KZD871" s="40"/>
      <c r="KZE871" s="40"/>
      <c r="KZF871" s="40"/>
      <c r="KZG871" s="40"/>
      <c r="KZH871" s="40"/>
      <c r="KZI871" s="40"/>
      <c r="KZJ871" s="40"/>
      <c r="KZK871" s="40"/>
      <c r="KZL871" s="40"/>
      <c r="KZM871" s="40"/>
      <c r="KZN871" s="40"/>
      <c r="KZO871" s="40"/>
      <c r="KZP871" s="40"/>
      <c r="KZQ871" s="40"/>
      <c r="KZR871" s="40"/>
      <c r="KZS871" s="40"/>
      <c r="KZT871" s="40"/>
      <c r="KZU871" s="40"/>
      <c r="KZV871" s="40"/>
      <c r="KZW871" s="40"/>
      <c r="KZX871" s="40"/>
      <c r="KZY871" s="40"/>
      <c r="KZZ871" s="40"/>
      <c r="LAA871" s="40"/>
      <c r="LAB871" s="40"/>
      <c r="LAC871" s="40"/>
      <c r="LAD871" s="40"/>
      <c r="LAE871" s="40"/>
      <c r="LAF871" s="40"/>
      <c r="LAG871" s="40"/>
      <c r="LAH871" s="40"/>
      <c r="LAI871" s="40"/>
      <c r="LAJ871" s="40"/>
      <c r="LAK871" s="40"/>
      <c r="LAL871" s="40"/>
      <c r="LAM871" s="40"/>
      <c r="LAN871" s="40"/>
      <c r="LAO871" s="40"/>
      <c r="LAP871" s="40"/>
      <c r="LAQ871" s="40"/>
      <c r="LAR871" s="40"/>
      <c r="LAS871" s="40"/>
      <c r="LAT871" s="40"/>
      <c r="LAU871" s="40"/>
      <c r="LAV871" s="40"/>
      <c r="LAW871" s="40"/>
      <c r="LAX871" s="40"/>
      <c r="LAY871" s="40"/>
      <c r="LAZ871" s="40"/>
      <c r="LBA871" s="40"/>
      <c r="LBB871" s="40"/>
      <c r="LBC871" s="40"/>
      <c r="LBD871" s="40"/>
      <c r="LBE871" s="40"/>
      <c r="LBF871" s="40"/>
      <c r="LBG871" s="40"/>
      <c r="LBH871" s="40"/>
      <c r="LBI871" s="40"/>
      <c r="LBJ871" s="40"/>
      <c r="LBK871" s="40"/>
      <c r="LBL871" s="40"/>
      <c r="LBM871" s="40"/>
      <c r="LBN871" s="40"/>
      <c r="LBO871" s="40"/>
      <c r="LBP871" s="40"/>
      <c r="LBQ871" s="40"/>
      <c r="LBR871" s="40"/>
      <c r="LBS871" s="40"/>
      <c r="LBT871" s="40"/>
      <c r="LBU871" s="40"/>
      <c r="LBV871" s="40"/>
      <c r="LBW871" s="40"/>
      <c r="LBX871" s="40"/>
      <c r="LBY871" s="40"/>
      <c r="LBZ871" s="40"/>
      <c r="LCA871" s="40"/>
      <c r="LCB871" s="40"/>
      <c r="LCC871" s="40"/>
      <c r="LCD871" s="40"/>
      <c r="LCE871" s="40"/>
      <c r="LCF871" s="40"/>
      <c r="LCG871" s="40"/>
      <c r="LCH871" s="40"/>
      <c r="LCI871" s="40"/>
      <c r="LCJ871" s="40"/>
      <c r="LCK871" s="40"/>
      <c r="LCL871" s="40"/>
      <c r="LCM871" s="40"/>
      <c r="LCN871" s="40"/>
      <c r="LCO871" s="40"/>
      <c r="LCP871" s="40"/>
      <c r="LCQ871" s="40"/>
      <c r="LCR871" s="40"/>
      <c r="LCS871" s="40"/>
      <c r="LCT871" s="40"/>
      <c r="LCU871" s="40"/>
      <c r="LCV871" s="40"/>
      <c r="LCW871" s="40"/>
      <c r="LCX871" s="40"/>
      <c r="LCY871" s="40"/>
      <c r="LCZ871" s="40"/>
      <c r="LDA871" s="40"/>
      <c r="LDB871" s="40"/>
      <c r="LDC871" s="40"/>
      <c r="LDD871" s="40"/>
      <c r="LDE871" s="40"/>
      <c r="LDF871" s="40"/>
      <c r="LDG871" s="40"/>
      <c r="LDH871" s="40"/>
      <c r="LDI871" s="40"/>
      <c r="LDJ871" s="40"/>
      <c r="LDK871" s="40"/>
      <c r="LDL871" s="40"/>
      <c r="LDM871" s="40"/>
      <c r="LDN871" s="40"/>
      <c r="LDO871" s="40"/>
      <c r="LDP871" s="40"/>
      <c r="LDQ871" s="40"/>
      <c r="LDR871" s="40"/>
      <c r="LDS871" s="40"/>
      <c r="LDT871" s="40"/>
      <c r="LDU871" s="40"/>
      <c r="LDV871" s="40"/>
      <c r="LDW871" s="40"/>
      <c r="LDX871" s="40"/>
      <c r="LDY871" s="40"/>
      <c r="LDZ871" s="40"/>
      <c r="LEA871" s="40"/>
      <c r="LEB871" s="40"/>
      <c r="LEC871" s="40"/>
      <c r="LED871" s="40"/>
      <c r="LEE871" s="40"/>
      <c r="LEF871" s="40"/>
      <c r="LEG871" s="40"/>
      <c r="LEH871" s="40"/>
      <c r="LEI871" s="40"/>
      <c r="LEJ871" s="40"/>
      <c r="LEK871" s="40"/>
      <c r="LEL871" s="40"/>
      <c r="LEM871" s="40"/>
      <c r="LEN871" s="40"/>
      <c r="LEO871" s="40"/>
      <c r="LEP871" s="40"/>
      <c r="LEQ871" s="40"/>
      <c r="LER871" s="40"/>
      <c r="LES871" s="40"/>
      <c r="LET871" s="40"/>
      <c r="LEU871" s="40"/>
      <c r="LEV871" s="40"/>
      <c r="LEW871" s="40"/>
      <c r="LEX871" s="40"/>
      <c r="LEY871" s="40"/>
      <c r="LEZ871" s="40"/>
      <c r="LFA871" s="40"/>
      <c r="LFB871" s="40"/>
      <c r="LFC871" s="40"/>
      <c r="LFD871" s="40"/>
      <c r="LFE871" s="40"/>
      <c r="LFF871" s="40"/>
      <c r="LFG871" s="40"/>
      <c r="LFH871" s="40"/>
      <c r="LFI871" s="40"/>
      <c r="LFJ871" s="40"/>
      <c r="LFK871" s="40"/>
      <c r="LFL871" s="40"/>
      <c r="LFM871" s="40"/>
      <c r="LFN871" s="40"/>
      <c r="LFO871" s="40"/>
      <c r="LFP871" s="40"/>
      <c r="LFQ871" s="40"/>
      <c r="LFR871" s="40"/>
      <c r="LFS871" s="40"/>
      <c r="LFT871" s="40"/>
      <c r="LFU871" s="40"/>
      <c r="LFV871" s="40"/>
      <c r="LFW871" s="40"/>
      <c r="LFX871" s="40"/>
      <c r="LFY871" s="40"/>
      <c r="LFZ871" s="40"/>
      <c r="LGA871" s="40"/>
      <c r="LGB871" s="40"/>
      <c r="LGC871" s="40"/>
      <c r="LGD871" s="40"/>
      <c r="LGE871" s="40"/>
      <c r="LGF871" s="40"/>
      <c r="LGG871" s="40"/>
      <c r="LGH871" s="40"/>
      <c r="LGI871" s="40"/>
      <c r="LGJ871" s="40"/>
      <c r="LGK871" s="40"/>
      <c r="LGL871" s="40"/>
      <c r="LGM871" s="40"/>
      <c r="LGN871" s="40"/>
      <c r="LGO871" s="40"/>
      <c r="LGP871" s="40"/>
      <c r="LGQ871" s="40"/>
      <c r="LGR871" s="40"/>
      <c r="LGS871" s="40"/>
      <c r="LGT871" s="40"/>
      <c r="LGU871" s="40"/>
      <c r="LGV871" s="40"/>
      <c r="LGW871" s="40"/>
      <c r="LGX871" s="40"/>
      <c r="LGY871" s="40"/>
      <c r="LGZ871" s="40"/>
      <c r="LHA871" s="40"/>
      <c r="LHB871" s="40"/>
      <c r="LHC871" s="40"/>
      <c r="LHD871" s="40"/>
      <c r="LHE871" s="40"/>
      <c r="LHF871" s="40"/>
      <c r="LHG871" s="40"/>
      <c r="LHH871" s="40"/>
      <c r="LHI871" s="40"/>
      <c r="LHJ871" s="40"/>
      <c r="LHK871" s="40"/>
      <c r="LHL871" s="40"/>
      <c r="LHM871" s="40"/>
      <c r="LHN871" s="40"/>
      <c r="LHO871" s="40"/>
      <c r="LHP871" s="40"/>
      <c r="LHQ871" s="40"/>
      <c r="LHR871" s="40"/>
      <c r="LHS871" s="40"/>
      <c r="LHT871" s="40"/>
      <c r="LHU871" s="40"/>
      <c r="LHV871" s="40"/>
      <c r="LHW871" s="40"/>
      <c r="LHX871" s="40"/>
      <c r="LHY871" s="40"/>
      <c r="LHZ871" s="40"/>
      <c r="LIA871" s="40"/>
      <c r="LIB871" s="40"/>
      <c r="LIC871" s="40"/>
      <c r="LID871" s="40"/>
      <c r="LIE871" s="40"/>
      <c r="LIF871" s="40"/>
      <c r="LIG871" s="40"/>
      <c r="LIH871" s="40"/>
      <c r="LII871" s="40"/>
      <c r="LIJ871" s="40"/>
      <c r="LIK871" s="40"/>
      <c r="LIL871" s="40"/>
      <c r="LIM871" s="40"/>
      <c r="LIN871" s="40"/>
      <c r="LIO871" s="40"/>
      <c r="LIP871" s="40"/>
      <c r="LIQ871" s="40"/>
      <c r="LIR871" s="40"/>
      <c r="LIS871" s="40"/>
      <c r="LIT871" s="40"/>
      <c r="LIU871" s="40"/>
      <c r="LIV871" s="40"/>
      <c r="LIW871" s="40"/>
      <c r="LIX871" s="40"/>
      <c r="LIY871" s="40"/>
      <c r="LIZ871" s="40"/>
      <c r="LJA871" s="40"/>
      <c r="LJB871" s="40"/>
      <c r="LJC871" s="40"/>
      <c r="LJD871" s="40"/>
      <c r="LJE871" s="40"/>
      <c r="LJF871" s="40"/>
      <c r="LJG871" s="40"/>
      <c r="LJH871" s="40"/>
      <c r="LJI871" s="40"/>
      <c r="LJJ871" s="40"/>
      <c r="LJK871" s="40"/>
      <c r="LJL871" s="40"/>
      <c r="LJM871" s="40"/>
      <c r="LJN871" s="40"/>
      <c r="LJO871" s="40"/>
      <c r="LJP871" s="40"/>
      <c r="LJQ871" s="40"/>
      <c r="LJR871" s="40"/>
      <c r="LJS871" s="40"/>
      <c r="LJT871" s="40"/>
      <c r="LJU871" s="40"/>
      <c r="LJV871" s="40"/>
      <c r="LJW871" s="40"/>
      <c r="LJX871" s="40"/>
      <c r="LJY871" s="40"/>
      <c r="LJZ871" s="40"/>
      <c r="LKA871" s="40"/>
      <c r="LKB871" s="40"/>
      <c r="LKC871" s="40"/>
      <c r="LKD871" s="40"/>
      <c r="LKE871" s="40"/>
      <c r="LKF871" s="40"/>
      <c r="LKG871" s="40"/>
      <c r="LKH871" s="40"/>
      <c r="LKI871" s="40"/>
      <c r="LKJ871" s="40"/>
      <c r="LKK871" s="40"/>
      <c r="LKL871" s="40"/>
      <c r="LKM871" s="40"/>
      <c r="LKN871" s="40"/>
      <c r="LKO871" s="40"/>
      <c r="LKP871" s="40"/>
      <c r="LKQ871" s="40"/>
      <c r="LKR871" s="40"/>
      <c r="LKS871" s="40"/>
      <c r="LKT871" s="40"/>
      <c r="LKU871" s="40"/>
      <c r="LKV871" s="40"/>
      <c r="LKW871" s="40"/>
      <c r="LKX871" s="40"/>
      <c r="LKY871" s="40"/>
      <c r="LKZ871" s="40"/>
      <c r="LLA871" s="40"/>
      <c r="LLB871" s="40"/>
      <c r="LLC871" s="40"/>
      <c r="LLD871" s="40"/>
      <c r="LLE871" s="40"/>
      <c r="LLF871" s="40"/>
      <c r="LLG871" s="40"/>
      <c r="LLH871" s="40"/>
      <c r="LLI871" s="40"/>
      <c r="LLJ871" s="40"/>
      <c r="LLK871" s="40"/>
      <c r="LLL871" s="40"/>
      <c r="LLM871" s="40"/>
      <c r="LLN871" s="40"/>
      <c r="LLO871" s="40"/>
      <c r="LLP871" s="40"/>
      <c r="LLQ871" s="40"/>
      <c r="LLR871" s="40"/>
      <c r="LLS871" s="40"/>
      <c r="LLT871" s="40"/>
      <c r="LLU871" s="40"/>
      <c r="LLV871" s="40"/>
      <c r="LLW871" s="40"/>
      <c r="LLX871" s="40"/>
      <c r="LLY871" s="40"/>
      <c r="LLZ871" s="40"/>
      <c r="LMA871" s="40"/>
      <c r="LMB871" s="40"/>
      <c r="LMC871" s="40"/>
      <c r="LMD871" s="40"/>
      <c r="LME871" s="40"/>
      <c r="LMF871" s="40"/>
      <c r="LMG871" s="40"/>
      <c r="LMH871" s="40"/>
      <c r="LMI871" s="40"/>
      <c r="LMJ871" s="40"/>
      <c r="LMK871" s="40"/>
      <c r="LML871" s="40"/>
      <c r="LMM871" s="40"/>
      <c r="LMN871" s="40"/>
      <c r="LMO871" s="40"/>
      <c r="LMP871" s="40"/>
      <c r="LMQ871" s="40"/>
      <c r="LMR871" s="40"/>
      <c r="LMS871" s="40"/>
      <c r="LMT871" s="40"/>
      <c r="LMU871" s="40"/>
      <c r="LMV871" s="40"/>
      <c r="LMW871" s="40"/>
      <c r="LMX871" s="40"/>
      <c r="LMY871" s="40"/>
      <c r="LMZ871" s="40"/>
      <c r="LNA871" s="40"/>
      <c r="LNB871" s="40"/>
      <c r="LNC871" s="40"/>
      <c r="LND871" s="40"/>
      <c r="LNE871" s="40"/>
      <c r="LNF871" s="40"/>
      <c r="LNG871" s="40"/>
      <c r="LNH871" s="40"/>
      <c r="LNI871" s="40"/>
      <c r="LNJ871" s="40"/>
      <c r="LNK871" s="40"/>
      <c r="LNL871" s="40"/>
      <c r="LNM871" s="40"/>
      <c r="LNN871" s="40"/>
      <c r="LNO871" s="40"/>
      <c r="LNP871" s="40"/>
      <c r="LNQ871" s="40"/>
      <c r="LNR871" s="40"/>
      <c r="LNS871" s="40"/>
      <c r="LNT871" s="40"/>
      <c r="LNU871" s="40"/>
      <c r="LNV871" s="40"/>
      <c r="LNW871" s="40"/>
      <c r="LNX871" s="40"/>
      <c r="LNY871" s="40"/>
      <c r="LNZ871" s="40"/>
      <c r="LOA871" s="40"/>
      <c r="LOB871" s="40"/>
      <c r="LOC871" s="40"/>
      <c r="LOD871" s="40"/>
      <c r="LOE871" s="40"/>
      <c r="LOF871" s="40"/>
      <c r="LOG871" s="40"/>
      <c r="LOH871" s="40"/>
      <c r="LOI871" s="40"/>
      <c r="LOJ871" s="40"/>
      <c r="LOK871" s="40"/>
      <c r="LOL871" s="40"/>
      <c r="LOM871" s="40"/>
      <c r="LON871" s="40"/>
      <c r="LOO871" s="40"/>
      <c r="LOP871" s="40"/>
      <c r="LOQ871" s="40"/>
      <c r="LOR871" s="40"/>
      <c r="LOS871" s="40"/>
      <c r="LOT871" s="40"/>
      <c r="LOU871" s="40"/>
      <c r="LOV871" s="40"/>
      <c r="LOW871" s="40"/>
      <c r="LOX871" s="40"/>
      <c r="LOY871" s="40"/>
      <c r="LOZ871" s="40"/>
      <c r="LPA871" s="40"/>
      <c r="LPB871" s="40"/>
      <c r="LPC871" s="40"/>
      <c r="LPD871" s="40"/>
      <c r="LPE871" s="40"/>
      <c r="LPF871" s="40"/>
      <c r="LPG871" s="40"/>
      <c r="LPH871" s="40"/>
      <c r="LPI871" s="40"/>
      <c r="LPJ871" s="40"/>
      <c r="LPK871" s="40"/>
      <c r="LPL871" s="40"/>
      <c r="LPM871" s="40"/>
      <c r="LPN871" s="40"/>
      <c r="LPO871" s="40"/>
      <c r="LPP871" s="40"/>
      <c r="LPQ871" s="40"/>
      <c r="LPR871" s="40"/>
      <c r="LPS871" s="40"/>
      <c r="LPT871" s="40"/>
      <c r="LPU871" s="40"/>
      <c r="LPV871" s="40"/>
      <c r="LPW871" s="40"/>
      <c r="LPX871" s="40"/>
      <c r="LPY871" s="40"/>
      <c r="LPZ871" s="40"/>
      <c r="LQA871" s="40"/>
      <c r="LQB871" s="40"/>
      <c r="LQC871" s="40"/>
      <c r="LQD871" s="40"/>
      <c r="LQE871" s="40"/>
      <c r="LQF871" s="40"/>
      <c r="LQG871" s="40"/>
      <c r="LQH871" s="40"/>
      <c r="LQI871" s="40"/>
      <c r="LQJ871" s="40"/>
      <c r="LQK871" s="40"/>
      <c r="LQL871" s="40"/>
      <c r="LQM871" s="40"/>
      <c r="LQN871" s="40"/>
      <c r="LQO871" s="40"/>
      <c r="LQP871" s="40"/>
      <c r="LQQ871" s="40"/>
      <c r="LQR871" s="40"/>
      <c r="LQS871" s="40"/>
      <c r="LQT871" s="40"/>
      <c r="LQU871" s="40"/>
      <c r="LQV871" s="40"/>
      <c r="LQW871" s="40"/>
      <c r="LQX871" s="40"/>
      <c r="LQY871" s="40"/>
      <c r="LQZ871" s="40"/>
      <c r="LRA871" s="40"/>
      <c r="LRB871" s="40"/>
      <c r="LRC871" s="40"/>
      <c r="LRD871" s="40"/>
      <c r="LRE871" s="40"/>
      <c r="LRF871" s="40"/>
      <c r="LRG871" s="40"/>
      <c r="LRH871" s="40"/>
      <c r="LRI871" s="40"/>
      <c r="LRJ871" s="40"/>
      <c r="LRK871" s="40"/>
      <c r="LRL871" s="40"/>
      <c r="LRM871" s="40"/>
      <c r="LRN871" s="40"/>
      <c r="LRO871" s="40"/>
      <c r="LRP871" s="40"/>
      <c r="LRQ871" s="40"/>
      <c r="LRR871" s="40"/>
      <c r="LRS871" s="40"/>
      <c r="LRT871" s="40"/>
      <c r="LRU871" s="40"/>
      <c r="LRV871" s="40"/>
      <c r="LRW871" s="40"/>
      <c r="LRX871" s="40"/>
      <c r="LRY871" s="40"/>
      <c r="LRZ871" s="40"/>
      <c r="LSA871" s="40"/>
      <c r="LSB871" s="40"/>
      <c r="LSC871" s="40"/>
      <c r="LSD871" s="40"/>
      <c r="LSE871" s="40"/>
      <c r="LSF871" s="40"/>
      <c r="LSG871" s="40"/>
      <c r="LSH871" s="40"/>
      <c r="LSI871" s="40"/>
      <c r="LSJ871" s="40"/>
      <c r="LSK871" s="40"/>
      <c r="LSL871" s="40"/>
      <c r="LSM871" s="40"/>
      <c r="LSN871" s="40"/>
      <c r="LSO871" s="40"/>
      <c r="LSP871" s="40"/>
      <c r="LSQ871" s="40"/>
      <c r="LSR871" s="40"/>
      <c r="LSS871" s="40"/>
      <c r="LST871" s="40"/>
      <c r="LSU871" s="40"/>
      <c r="LSV871" s="40"/>
      <c r="LSW871" s="40"/>
      <c r="LSX871" s="40"/>
      <c r="LSY871" s="40"/>
      <c r="LSZ871" s="40"/>
      <c r="LTA871" s="40"/>
      <c r="LTB871" s="40"/>
      <c r="LTC871" s="40"/>
      <c r="LTD871" s="40"/>
      <c r="LTE871" s="40"/>
      <c r="LTF871" s="40"/>
      <c r="LTG871" s="40"/>
      <c r="LTH871" s="40"/>
      <c r="LTI871" s="40"/>
      <c r="LTJ871" s="40"/>
      <c r="LTK871" s="40"/>
      <c r="LTL871" s="40"/>
      <c r="LTM871" s="40"/>
      <c r="LTN871" s="40"/>
      <c r="LTO871" s="40"/>
      <c r="LTP871" s="40"/>
      <c r="LTQ871" s="40"/>
      <c r="LTR871" s="40"/>
      <c r="LTS871" s="40"/>
      <c r="LTT871" s="40"/>
      <c r="LTU871" s="40"/>
      <c r="LTV871" s="40"/>
      <c r="LTW871" s="40"/>
      <c r="LTX871" s="40"/>
      <c r="LTY871" s="40"/>
      <c r="LTZ871" s="40"/>
      <c r="LUA871" s="40"/>
      <c r="LUB871" s="40"/>
      <c r="LUC871" s="40"/>
      <c r="LUD871" s="40"/>
      <c r="LUE871" s="40"/>
      <c r="LUF871" s="40"/>
      <c r="LUG871" s="40"/>
      <c r="LUH871" s="40"/>
      <c r="LUI871" s="40"/>
      <c r="LUJ871" s="40"/>
      <c r="LUK871" s="40"/>
      <c r="LUL871" s="40"/>
      <c r="LUM871" s="40"/>
      <c r="LUN871" s="40"/>
      <c r="LUO871" s="40"/>
      <c r="LUP871" s="40"/>
      <c r="LUQ871" s="40"/>
      <c r="LUR871" s="40"/>
      <c r="LUS871" s="40"/>
      <c r="LUT871" s="40"/>
      <c r="LUU871" s="40"/>
      <c r="LUV871" s="40"/>
      <c r="LUW871" s="40"/>
      <c r="LUX871" s="40"/>
      <c r="LUY871" s="40"/>
      <c r="LUZ871" s="40"/>
      <c r="LVA871" s="40"/>
      <c r="LVB871" s="40"/>
      <c r="LVC871" s="40"/>
      <c r="LVD871" s="40"/>
      <c r="LVE871" s="40"/>
      <c r="LVF871" s="40"/>
      <c r="LVG871" s="40"/>
      <c r="LVH871" s="40"/>
      <c r="LVI871" s="40"/>
      <c r="LVJ871" s="40"/>
      <c r="LVK871" s="40"/>
      <c r="LVL871" s="40"/>
      <c r="LVM871" s="40"/>
      <c r="LVN871" s="40"/>
      <c r="LVO871" s="40"/>
      <c r="LVP871" s="40"/>
      <c r="LVQ871" s="40"/>
      <c r="LVR871" s="40"/>
      <c r="LVS871" s="40"/>
      <c r="LVT871" s="40"/>
      <c r="LVU871" s="40"/>
      <c r="LVV871" s="40"/>
      <c r="LVW871" s="40"/>
      <c r="LVX871" s="40"/>
      <c r="LVY871" s="40"/>
      <c r="LVZ871" s="40"/>
      <c r="LWA871" s="40"/>
      <c r="LWB871" s="40"/>
      <c r="LWC871" s="40"/>
      <c r="LWD871" s="40"/>
      <c r="LWE871" s="40"/>
      <c r="LWF871" s="40"/>
      <c r="LWG871" s="40"/>
      <c r="LWH871" s="40"/>
      <c r="LWI871" s="40"/>
      <c r="LWJ871" s="40"/>
      <c r="LWK871" s="40"/>
      <c r="LWL871" s="40"/>
      <c r="LWM871" s="40"/>
      <c r="LWN871" s="40"/>
      <c r="LWO871" s="40"/>
      <c r="LWP871" s="40"/>
      <c r="LWQ871" s="40"/>
      <c r="LWR871" s="40"/>
      <c r="LWS871" s="40"/>
      <c r="LWT871" s="40"/>
      <c r="LWU871" s="40"/>
      <c r="LWV871" s="40"/>
      <c r="LWW871" s="40"/>
      <c r="LWX871" s="40"/>
      <c r="LWY871" s="40"/>
      <c r="LWZ871" s="40"/>
      <c r="LXA871" s="40"/>
      <c r="LXB871" s="40"/>
      <c r="LXC871" s="40"/>
      <c r="LXD871" s="40"/>
      <c r="LXE871" s="40"/>
      <c r="LXF871" s="40"/>
      <c r="LXG871" s="40"/>
      <c r="LXH871" s="40"/>
      <c r="LXI871" s="40"/>
      <c r="LXJ871" s="40"/>
      <c r="LXK871" s="40"/>
      <c r="LXL871" s="40"/>
      <c r="LXM871" s="40"/>
      <c r="LXN871" s="40"/>
      <c r="LXO871" s="40"/>
      <c r="LXP871" s="40"/>
      <c r="LXQ871" s="40"/>
      <c r="LXR871" s="40"/>
      <c r="LXS871" s="40"/>
      <c r="LXT871" s="40"/>
      <c r="LXU871" s="40"/>
      <c r="LXV871" s="40"/>
      <c r="LXW871" s="40"/>
      <c r="LXX871" s="40"/>
      <c r="LXY871" s="40"/>
      <c r="LXZ871" s="40"/>
      <c r="LYA871" s="40"/>
      <c r="LYB871" s="40"/>
      <c r="LYC871" s="40"/>
      <c r="LYD871" s="40"/>
      <c r="LYE871" s="40"/>
      <c r="LYF871" s="40"/>
      <c r="LYG871" s="40"/>
      <c r="LYH871" s="40"/>
      <c r="LYI871" s="40"/>
      <c r="LYJ871" s="40"/>
      <c r="LYK871" s="40"/>
      <c r="LYL871" s="40"/>
      <c r="LYM871" s="40"/>
      <c r="LYN871" s="40"/>
      <c r="LYO871" s="40"/>
      <c r="LYP871" s="40"/>
      <c r="LYQ871" s="40"/>
      <c r="LYR871" s="40"/>
      <c r="LYS871" s="40"/>
      <c r="LYT871" s="40"/>
      <c r="LYU871" s="40"/>
      <c r="LYV871" s="40"/>
      <c r="LYW871" s="40"/>
      <c r="LYX871" s="40"/>
      <c r="LYY871" s="40"/>
      <c r="LYZ871" s="40"/>
      <c r="LZA871" s="40"/>
      <c r="LZB871" s="40"/>
      <c r="LZC871" s="40"/>
      <c r="LZD871" s="40"/>
      <c r="LZE871" s="40"/>
      <c r="LZF871" s="40"/>
      <c r="LZG871" s="40"/>
      <c r="LZH871" s="40"/>
      <c r="LZI871" s="40"/>
      <c r="LZJ871" s="40"/>
      <c r="LZK871" s="40"/>
      <c r="LZL871" s="40"/>
      <c r="LZM871" s="40"/>
      <c r="LZN871" s="40"/>
      <c r="LZO871" s="40"/>
      <c r="LZP871" s="40"/>
      <c r="LZQ871" s="40"/>
      <c r="LZR871" s="40"/>
      <c r="LZS871" s="40"/>
      <c r="LZT871" s="40"/>
      <c r="LZU871" s="40"/>
      <c r="LZV871" s="40"/>
      <c r="LZW871" s="40"/>
      <c r="LZX871" s="40"/>
      <c r="LZY871" s="40"/>
      <c r="LZZ871" s="40"/>
      <c r="MAA871" s="40"/>
      <c r="MAB871" s="40"/>
      <c r="MAC871" s="40"/>
      <c r="MAD871" s="40"/>
      <c r="MAE871" s="40"/>
      <c r="MAF871" s="40"/>
      <c r="MAG871" s="40"/>
      <c r="MAH871" s="40"/>
      <c r="MAI871" s="40"/>
      <c r="MAJ871" s="40"/>
      <c r="MAK871" s="40"/>
      <c r="MAL871" s="40"/>
      <c r="MAM871" s="40"/>
      <c r="MAN871" s="40"/>
      <c r="MAO871" s="40"/>
      <c r="MAP871" s="40"/>
      <c r="MAQ871" s="40"/>
      <c r="MAR871" s="40"/>
      <c r="MAS871" s="40"/>
      <c r="MAT871" s="40"/>
      <c r="MAU871" s="40"/>
      <c r="MAV871" s="40"/>
      <c r="MAW871" s="40"/>
      <c r="MAX871" s="40"/>
      <c r="MAY871" s="40"/>
      <c r="MAZ871" s="40"/>
      <c r="MBA871" s="40"/>
      <c r="MBB871" s="40"/>
      <c r="MBC871" s="40"/>
      <c r="MBD871" s="40"/>
      <c r="MBE871" s="40"/>
      <c r="MBF871" s="40"/>
      <c r="MBG871" s="40"/>
      <c r="MBH871" s="40"/>
      <c r="MBI871" s="40"/>
      <c r="MBJ871" s="40"/>
      <c r="MBK871" s="40"/>
      <c r="MBL871" s="40"/>
      <c r="MBM871" s="40"/>
      <c r="MBN871" s="40"/>
      <c r="MBO871" s="40"/>
      <c r="MBP871" s="40"/>
      <c r="MBQ871" s="40"/>
      <c r="MBR871" s="40"/>
      <c r="MBS871" s="40"/>
      <c r="MBT871" s="40"/>
      <c r="MBU871" s="40"/>
      <c r="MBV871" s="40"/>
      <c r="MBW871" s="40"/>
      <c r="MBX871" s="40"/>
      <c r="MBY871" s="40"/>
      <c r="MBZ871" s="40"/>
      <c r="MCA871" s="40"/>
      <c r="MCB871" s="40"/>
      <c r="MCC871" s="40"/>
      <c r="MCD871" s="40"/>
      <c r="MCE871" s="40"/>
      <c r="MCF871" s="40"/>
      <c r="MCG871" s="40"/>
      <c r="MCH871" s="40"/>
      <c r="MCI871" s="40"/>
      <c r="MCJ871" s="40"/>
      <c r="MCK871" s="40"/>
      <c r="MCL871" s="40"/>
      <c r="MCM871" s="40"/>
      <c r="MCN871" s="40"/>
      <c r="MCO871" s="40"/>
      <c r="MCP871" s="40"/>
      <c r="MCQ871" s="40"/>
      <c r="MCR871" s="40"/>
      <c r="MCS871" s="40"/>
      <c r="MCT871" s="40"/>
      <c r="MCU871" s="40"/>
      <c r="MCV871" s="40"/>
      <c r="MCW871" s="40"/>
      <c r="MCX871" s="40"/>
      <c r="MCY871" s="40"/>
      <c r="MCZ871" s="40"/>
      <c r="MDA871" s="40"/>
      <c r="MDB871" s="40"/>
      <c r="MDC871" s="40"/>
      <c r="MDD871" s="40"/>
      <c r="MDE871" s="40"/>
      <c r="MDF871" s="40"/>
      <c r="MDG871" s="40"/>
      <c r="MDH871" s="40"/>
      <c r="MDI871" s="40"/>
      <c r="MDJ871" s="40"/>
      <c r="MDK871" s="40"/>
      <c r="MDL871" s="40"/>
      <c r="MDM871" s="40"/>
      <c r="MDN871" s="40"/>
      <c r="MDO871" s="40"/>
      <c r="MDP871" s="40"/>
      <c r="MDQ871" s="40"/>
      <c r="MDR871" s="40"/>
      <c r="MDS871" s="40"/>
      <c r="MDT871" s="40"/>
      <c r="MDU871" s="40"/>
      <c r="MDV871" s="40"/>
      <c r="MDW871" s="40"/>
      <c r="MDX871" s="40"/>
      <c r="MDY871" s="40"/>
      <c r="MDZ871" s="40"/>
      <c r="MEA871" s="40"/>
      <c r="MEB871" s="40"/>
      <c r="MEC871" s="40"/>
      <c r="MED871" s="40"/>
      <c r="MEE871" s="40"/>
      <c r="MEF871" s="40"/>
      <c r="MEG871" s="40"/>
      <c r="MEH871" s="40"/>
      <c r="MEI871" s="40"/>
      <c r="MEJ871" s="40"/>
      <c r="MEK871" s="40"/>
      <c r="MEL871" s="40"/>
      <c r="MEM871" s="40"/>
      <c r="MEN871" s="40"/>
      <c r="MEO871" s="40"/>
      <c r="MEP871" s="40"/>
      <c r="MEQ871" s="40"/>
      <c r="MER871" s="40"/>
      <c r="MES871" s="40"/>
      <c r="MET871" s="40"/>
      <c r="MEU871" s="40"/>
      <c r="MEV871" s="40"/>
      <c r="MEW871" s="40"/>
      <c r="MEX871" s="40"/>
      <c r="MEY871" s="40"/>
      <c r="MEZ871" s="40"/>
      <c r="MFA871" s="40"/>
      <c r="MFB871" s="40"/>
      <c r="MFC871" s="40"/>
      <c r="MFD871" s="40"/>
      <c r="MFE871" s="40"/>
      <c r="MFF871" s="40"/>
      <c r="MFG871" s="40"/>
      <c r="MFH871" s="40"/>
      <c r="MFI871" s="40"/>
      <c r="MFJ871" s="40"/>
      <c r="MFK871" s="40"/>
      <c r="MFL871" s="40"/>
      <c r="MFM871" s="40"/>
      <c r="MFN871" s="40"/>
      <c r="MFO871" s="40"/>
      <c r="MFP871" s="40"/>
      <c r="MFQ871" s="40"/>
      <c r="MFR871" s="40"/>
      <c r="MFS871" s="40"/>
      <c r="MFT871" s="40"/>
      <c r="MFU871" s="40"/>
      <c r="MFV871" s="40"/>
      <c r="MFW871" s="40"/>
      <c r="MFX871" s="40"/>
      <c r="MFY871" s="40"/>
      <c r="MFZ871" s="40"/>
      <c r="MGA871" s="40"/>
      <c r="MGB871" s="40"/>
      <c r="MGC871" s="40"/>
      <c r="MGD871" s="40"/>
      <c r="MGE871" s="40"/>
      <c r="MGF871" s="40"/>
      <c r="MGG871" s="40"/>
      <c r="MGH871" s="40"/>
      <c r="MGI871" s="40"/>
      <c r="MGJ871" s="40"/>
      <c r="MGK871" s="40"/>
      <c r="MGL871" s="40"/>
      <c r="MGM871" s="40"/>
      <c r="MGN871" s="40"/>
      <c r="MGO871" s="40"/>
      <c r="MGP871" s="40"/>
      <c r="MGQ871" s="40"/>
      <c r="MGR871" s="40"/>
      <c r="MGS871" s="40"/>
      <c r="MGT871" s="40"/>
      <c r="MGU871" s="40"/>
      <c r="MGV871" s="40"/>
      <c r="MGW871" s="40"/>
      <c r="MGX871" s="40"/>
      <c r="MGY871" s="40"/>
      <c r="MGZ871" s="40"/>
      <c r="MHA871" s="40"/>
      <c r="MHB871" s="40"/>
      <c r="MHC871" s="40"/>
      <c r="MHD871" s="40"/>
      <c r="MHE871" s="40"/>
      <c r="MHF871" s="40"/>
      <c r="MHG871" s="40"/>
      <c r="MHH871" s="40"/>
      <c r="MHI871" s="40"/>
      <c r="MHJ871" s="40"/>
      <c r="MHK871" s="40"/>
      <c r="MHL871" s="40"/>
      <c r="MHM871" s="40"/>
      <c r="MHN871" s="40"/>
      <c r="MHO871" s="40"/>
      <c r="MHP871" s="40"/>
      <c r="MHQ871" s="40"/>
      <c r="MHR871" s="40"/>
      <c r="MHS871" s="40"/>
      <c r="MHT871" s="40"/>
      <c r="MHU871" s="40"/>
      <c r="MHV871" s="40"/>
      <c r="MHW871" s="40"/>
      <c r="MHX871" s="40"/>
      <c r="MHY871" s="40"/>
      <c r="MHZ871" s="40"/>
      <c r="MIA871" s="40"/>
      <c r="MIB871" s="40"/>
      <c r="MIC871" s="40"/>
      <c r="MID871" s="40"/>
      <c r="MIE871" s="40"/>
      <c r="MIF871" s="40"/>
      <c r="MIG871" s="40"/>
      <c r="MIH871" s="40"/>
      <c r="MII871" s="40"/>
      <c r="MIJ871" s="40"/>
      <c r="MIK871" s="40"/>
      <c r="MIL871" s="40"/>
      <c r="MIM871" s="40"/>
      <c r="MIN871" s="40"/>
      <c r="MIO871" s="40"/>
      <c r="MIP871" s="40"/>
      <c r="MIQ871" s="40"/>
      <c r="MIR871" s="40"/>
      <c r="MIS871" s="40"/>
      <c r="MIT871" s="40"/>
      <c r="MIU871" s="40"/>
      <c r="MIV871" s="40"/>
      <c r="MIW871" s="40"/>
      <c r="MIX871" s="40"/>
      <c r="MIY871" s="40"/>
      <c r="MIZ871" s="40"/>
      <c r="MJA871" s="40"/>
      <c r="MJB871" s="40"/>
      <c r="MJC871" s="40"/>
      <c r="MJD871" s="40"/>
      <c r="MJE871" s="40"/>
      <c r="MJF871" s="40"/>
      <c r="MJG871" s="40"/>
      <c r="MJH871" s="40"/>
      <c r="MJI871" s="40"/>
      <c r="MJJ871" s="40"/>
      <c r="MJK871" s="40"/>
      <c r="MJL871" s="40"/>
      <c r="MJM871" s="40"/>
      <c r="MJN871" s="40"/>
      <c r="MJO871" s="40"/>
      <c r="MJP871" s="40"/>
      <c r="MJQ871" s="40"/>
      <c r="MJR871" s="40"/>
      <c r="MJS871" s="40"/>
      <c r="MJT871" s="40"/>
      <c r="MJU871" s="40"/>
      <c r="MJV871" s="40"/>
      <c r="MJW871" s="40"/>
      <c r="MJX871" s="40"/>
      <c r="MJY871" s="40"/>
      <c r="MJZ871" s="40"/>
      <c r="MKA871" s="40"/>
      <c r="MKB871" s="40"/>
      <c r="MKC871" s="40"/>
      <c r="MKD871" s="40"/>
      <c r="MKE871" s="40"/>
      <c r="MKF871" s="40"/>
      <c r="MKG871" s="40"/>
      <c r="MKH871" s="40"/>
      <c r="MKI871" s="40"/>
      <c r="MKJ871" s="40"/>
      <c r="MKK871" s="40"/>
      <c r="MKL871" s="40"/>
      <c r="MKM871" s="40"/>
      <c r="MKN871" s="40"/>
      <c r="MKO871" s="40"/>
      <c r="MKP871" s="40"/>
      <c r="MKQ871" s="40"/>
      <c r="MKR871" s="40"/>
      <c r="MKS871" s="40"/>
      <c r="MKT871" s="40"/>
      <c r="MKU871" s="40"/>
      <c r="MKV871" s="40"/>
      <c r="MKW871" s="40"/>
      <c r="MKX871" s="40"/>
      <c r="MKY871" s="40"/>
      <c r="MKZ871" s="40"/>
      <c r="MLA871" s="40"/>
      <c r="MLB871" s="40"/>
      <c r="MLC871" s="40"/>
      <c r="MLD871" s="40"/>
      <c r="MLE871" s="40"/>
      <c r="MLF871" s="40"/>
      <c r="MLG871" s="40"/>
      <c r="MLH871" s="40"/>
      <c r="MLI871" s="40"/>
      <c r="MLJ871" s="40"/>
      <c r="MLK871" s="40"/>
      <c r="MLL871" s="40"/>
      <c r="MLM871" s="40"/>
      <c r="MLN871" s="40"/>
      <c r="MLO871" s="40"/>
      <c r="MLP871" s="40"/>
      <c r="MLQ871" s="40"/>
      <c r="MLR871" s="40"/>
      <c r="MLS871" s="40"/>
      <c r="MLT871" s="40"/>
      <c r="MLU871" s="40"/>
      <c r="MLV871" s="40"/>
      <c r="MLW871" s="40"/>
      <c r="MLX871" s="40"/>
      <c r="MLY871" s="40"/>
      <c r="MLZ871" s="40"/>
      <c r="MMA871" s="40"/>
      <c r="MMB871" s="40"/>
      <c r="MMC871" s="40"/>
      <c r="MMD871" s="40"/>
      <c r="MME871" s="40"/>
      <c r="MMF871" s="40"/>
      <c r="MMG871" s="40"/>
      <c r="MMH871" s="40"/>
      <c r="MMI871" s="40"/>
      <c r="MMJ871" s="40"/>
      <c r="MMK871" s="40"/>
      <c r="MML871" s="40"/>
      <c r="MMM871" s="40"/>
      <c r="MMN871" s="40"/>
      <c r="MMO871" s="40"/>
      <c r="MMP871" s="40"/>
      <c r="MMQ871" s="40"/>
      <c r="MMR871" s="40"/>
      <c r="MMS871" s="40"/>
      <c r="MMT871" s="40"/>
      <c r="MMU871" s="40"/>
      <c r="MMV871" s="40"/>
      <c r="MMW871" s="40"/>
      <c r="MMX871" s="40"/>
      <c r="MMY871" s="40"/>
      <c r="MMZ871" s="40"/>
      <c r="MNA871" s="40"/>
      <c r="MNB871" s="40"/>
      <c r="MNC871" s="40"/>
      <c r="MND871" s="40"/>
      <c r="MNE871" s="40"/>
      <c r="MNF871" s="40"/>
      <c r="MNG871" s="40"/>
      <c r="MNH871" s="40"/>
      <c r="MNI871" s="40"/>
      <c r="MNJ871" s="40"/>
      <c r="MNK871" s="40"/>
      <c r="MNL871" s="40"/>
      <c r="MNM871" s="40"/>
      <c r="MNN871" s="40"/>
      <c r="MNO871" s="40"/>
      <c r="MNP871" s="40"/>
      <c r="MNQ871" s="40"/>
      <c r="MNR871" s="40"/>
      <c r="MNS871" s="40"/>
      <c r="MNT871" s="40"/>
      <c r="MNU871" s="40"/>
      <c r="MNV871" s="40"/>
      <c r="MNW871" s="40"/>
      <c r="MNX871" s="40"/>
      <c r="MNY871" s="40"/>
      <c r="MNZ871" s="40"/>
      <c r="MOA871" s="40"/>
      <c r="MOB871" s="40"/>
      <c r="MOC871" s="40"/>
      <c r="MOD871" s="40"/>
      <c r="MOE871" s="40"/>
      <c r="MOF871" s="40"/>
      <c r="MOG871" s="40"/>
      <c r="MOH871" s="40"/>
      <c r="MOI871" s="40"/>
      <c r="MOJ871" s="40"/>
      <c r="MOK871" s="40"/>
      <c r="MOL871" s="40"/>
      <c r="MOM871" s="40"/>
      <c r="MON871" s="40"/>
      <c r="MOO871" s="40"/>
      <c r="MOP871" s="40"/>
      <c r="MOQ871" s="40"/>
      <c r="MOR871" s="40"/>
      <c r="MOS871" s="40"/>
      <c r="MOT871" s="40"/>
      <c r="MOU871" s="40"/>
      <c r="MOV871" s="40"/>
      <c r="MOW871" s="40"/>
      <c r="MOX871" s="40"/>
      <c r="MOY871" s="40"/>
      <c r="MOZ871" s="40"/>
      <c r="MPA871" s="40"/>
      <c r="MPB871" s="40"/>
      <c r="MPC871" s="40"/>
      <c r="MPD871" s="40"/>
      <c r="MPE871" s="40"/>
      <c r="MPF871" s="40"/>
      <c r="MPG871" s="40"/>
      <c r="MPH871" s="40"/>
      <c r="MPI871" s="40"/>
      <c r="MPJ871" s="40"/>
      <c r="MPK871" s="40"/>
      <c r="MPL871" s="40"/>
      <c r="MPM871" s="40"/>
      <c r="MPN871" s="40"/>
      <c r="MPO871" s="40"/>
      <c r="MPP871" s="40"/>
      <c r="MPQ871" s="40"/>
      <c r="MPR871" s="40"/>
      <c r="MPS871" s="40"/>
      <c r="MPT871" s="40"/>
      <c r="MPU871" s="40"/>
      <c r="MPV871" s="40"/>
      <c r="MPW871" s="40"/>
      <c r="MPX871" s="40"/>
      <c r="MPY871" s="40"/>
      <c r="MPZ871" s="40"/>
      <c r="MQA871" s="40"/>
      <c r="MQB871" s="40"/>
      <c r="MQC871" s="40"/>
      <c r="MQD871" s="40"/>
      <c r="MQE871" s="40"/>
      <c r="MQF871" s="40"/>
      <c r="MQG871" s="40"/>
      <c r="MQH871" s="40"/>
      <c r="MQI871" s="40"/>
      <c r="MQJ871" s="40"/>
      <c r="MQK871" s="40"/>
      <c r="MQL871" s="40"/>
      <c r="MQM871" s="40"/>
      <c r="MQN871" s="40"/>
      <c r="MQO871" s="40"/>
      <c r="MQP871" s="40"/>
      <c r="MQQ871" s="40"/>
      <c r="MQR871" s="40"/>
      <c r="MQS871" s="40"/>
      <c r="MQT871" s="40"/>
      <c r="MQU871" s="40"/>
      <c r="MQV871" s="40"/>
      <c r="MQW871" s="40"/>
      <c r="MQX871" s="40"/>
      <c r="MQY871" s="40"/>
      <c r="MQZ871" s="40"/>
      <c r="MRA871" s="40"/>
      <c r="MRB871" s="40"/>
      <c r="MRC871" s="40"/>
      <c r="MRD871" s="40"/>
      <c r="MRE871" s="40"/>
      <c r="MRF871" s="40"/>
      <c r="MRG871" s="40"/>
      <c r="MRH871" s="40"/>
      <c r="MRI871" s="40"/>
      <c r="MRJ871" s="40"/>
      <c r="MRK871" s="40"/>
      <c r="MRL871" s="40"/>
      <c r="MRM871" s="40"/>
      <c r="MRN871" s="40"/>
      <c r="MRO871" s="40"/>
      <c r="MRP871" s="40"/>
      <c r="MRQ871" s="40"/>
      <c r="MRR871" s="40"/>
      <c r="MRS871" s="40"/>
      <c r="MRT871" s="40"/>
      <c r="MRU871" s="40"/>
      <c r="MRV871" s="40"/>
      <c r="MRW871" s="40"/>
      <c r="MRX871" s="40"/>
      <c r="MRY871" s="40"/>
      <c r="MRZ871" s="40"/>
      <c r="MSA871" s="40"/>
      <c r="MSB871" s="40"/>
      <c r="MSC871" s="40"/>
      <c r="MSD871" s="40"/>
      <c r="MSE871" s="40"/>
      <c r="MSF871" s="40"/>
      <c r="MSG871" s="40"/>
      <c r="MSH871" s="40"/>
      <c r="MSI871" s="40"/>
      <c r="MSJ871" s="40"/>
      <c r="MSK871" s="40"/>
      <c r="MSL871" s="40"/>
      <c r="MSM871" s="40"/>
      <c r="MSN871" s="40"/>
      <c r="MSO871" s="40"/>
      <c r="MSP871" s="40"/>
      <c r="MSQ871" s="40"/>
      <c r="MSR871" s="40"/>
      <c r="MSS871" s="40"/>
      <c r="MST871" s="40"/>
      <c r="MSU871" s="40"/>
      <c r="MSV871" s="40"/>
      <c r="MSW871" s="40"/>
      <c r="MSX871" s="40"/>
      <c r="MSY871" s="40"/>
      <c r="MSZ871" s="40"/>
      <c r="MTA871" s="40"/>
      <c r="MTB871" s="40"/>
      <c r="MTC871" s="40"/>
      <c r="MTD871" s="40"/>
      <c r="MTE871" s="40"/>
      <c r="MTF871" s="40"/>
      <c r="MTG871" s="40"/>
      <c r="MTH871" s="40"/>
      <c r="MTI871" s="40"/>
      <c r="MTJ871" s="40"/>
      <c r="MTK871" s="40"/>
      <c r="MTL871" s="40"/>
      <c r="MTM871" s="40"/>
      <c r="MTN871" s="40"/>
      <c r="MTO871" s="40"/>
      <c r="MTP871" s="40"/>
      <c r="MTQ871" s="40"/>
      <c r="MTR871" s="40"/>
      <c r="MTS871" s="40"/>
      <c r="MTT871" s="40"/>
      <c r="MTU871" s="40"/>
      <c r="MTV871" s="40"/>
      <c r="MTW871" s="40"/>
      <c r="MTX871" s="40"/>
      <c r="MTY871" s="40"/>
      <c r="MTZ871" s="40"/>
      <c r="MUA871" s="40"/>
      <c r="MUB871" s="40"/>
      <c r="MUC871" s="40"/>
      <c r="MUD871" s="40"/>
      <c r="MUE871" s="40"/>
      <c r="MUF871" s="40"/>
      <c r="MUG871" s="40"/>
      <c r="MUH871" s="40"/>
      <c r="MUI871" s="40"/>
      <c r="MUJ871" s="40"/>
      <c r="MUK871" s="40"/>
      <c r="MUL871" s="40"/>
      <c r="MUM871" s="40"/>
      <c r="MUN871" s="40"/>
      <c r="MUO871" s="40"/>
      <c r="MUP871" s="40"/>
      <c r="MUQ871" s="40"/>
      <c r="MUR871" s="40"/>
      <c r="MUS871" s="40"/>
      <c r="MUT871" s="40"/>
      <c r="MUU871" s="40"/>
      <c r="MUV871" s="40"/>
      <c r="MUW871" s="40"/>
      <c r="MUX871" s="40"/>
      <c r="MUY871" s="40"/>
      <c r="MUZ871" s="40"/>
      <c r="MVA871" s="40"/>
      <c r="MVB871" s="40"/>
      <c r="MVC871" s="40"/>
      <c r="MVD871" s="40"/>
      <c r="MVE871" s="40"/>
      <c r="MVF871" s="40"/>
      <c r="MVG871" s="40"/>
      <c r="MVH871" s="40"/>
      <c r="MVI871" s="40"/>
      <c r="MVJ871" s="40"/>
      <c r="MVK871" s="40"/>
      <c r="MVL871" s="40"/>
      <c r="MVM871" s="40"/>
      <c r="MVN871" s="40"/>
      <c r="MVO871" s="40"/>
      <c r="MVP871" s="40"/>
      <c r="MVQ871" s="40"/>
      <c r="MVR871" s="40"/>
      <c r="MVS871" s="40"/>
      <c r="MVT871" s="40"/>
      <c r="MVU871" s="40"/>
      <c r="MVV871" s="40"/>
      <c r="MVW871" s="40"/>
      <c r="MVX871" s="40"/>
      <c r="MVY871" s="40"/>
      <c r="MVZ871" s="40"/>
      <c r="MWA871" s="40"/>
      <c r="MWB871" s="40"/>
      <c r="MWC871" s="40"/>
      <c r="MWD871" s="40"/>
      <c r="MWE871" s="40"/>
      <c r="MWF871" s="40"/>
      <c r="MWG871" s="40"/>
      <c r="MWH871" s="40"/>
      <c r="MWI871" s="40"/>
      <c r="MWJ871" s="40"/>
      <c r="MWK871" s="40"/>
      <c r="MWL871" s="40"/>
      <c r="MWM871" s="40"/>
      <c r="MWN871" s="40"/>
      <c r="MWO871" s="40"/>
      <c r="MWP871" s="40"/>
      <c r="MWQ871" s="40"/>
      <c r="MWR871" s="40"/>
      <c r="MWS871" s="40"/>
      <c r="MWT871" s="40"/>
      <c r="MWU871" s="40"/>
      <c r="MWV871" s="40"/>
      <c r="MWW871" s="40"/>
      <c r="MWX871" s="40"/>
      <c r="MWY871" s="40"/>
      <c r="MWZ871" s="40"/>
      <c r="MXA871" s="40"/>
      <c r="MXB871" s="40"/>
      <c r="MXC871" s="40"/>
      <c r="MXD871" s="40"/>
      <c r="MXE871" s="40"/>
      <c r="MXF871" s="40"/>
      <c r="MXG871" s="40"/>
      <c r="MXH871" s="40"/>
      <c r="MXI871" s="40"/>
      <c r="MXJ871" s="40"/>
      <c r="MXK871" s="40"/>
      <c r="MXL871" s="40"/>
      <c r="MXM871" s="40"/>
      <c r="MXN871" s="40"/>
      <c r="MXO871" s="40"/>
      <c r="MXP871" s="40"/>
      <c r="MXQ871" s="40"/>
      <c r="MXR871" s="40"/>
      <c r="MXS871" s="40"/>
      <c r="MXT871" s="40"/>
      <c r="MXU871" s="40"/>
      <c r="MXV871" s="40"/>
      <c r="MXW871" s="40"/>
      <c r="MXX871" s="40"/>
      <c r="MXY871" s="40"/>
      <c r="MXZ871" s="40"/>
      <c r="MYA871" s="40"/>
      <c r="MYB871" s="40"/>
      <c r="MYC871" s="40"/>
      <c r="MYD871" s="40"/>
      <c r="MYE871" s="40"/>
      <c r="MYF871" s="40"/>
      <c r="MYG871" s="40"/>
      <c r="MYH871" s="40"/>
      <c r="MYI871" s="40"/>
      <c r="MYJ871" s="40"/>
      <c r="MYK871" s="40"/>
      <c r="MYL871" s="40"/>
      <c r="MYM871" s="40"/>
      <c r="MYN871" s="40"/>
      <c r="MYO871" s="40"/>
      <c r="MYP871" s="40"/>
      <c r="MYQ871" s="40"/>
      <c r="MYR871" s="40"/>
      <c r="MYS871" s="40"/>
      <c r="MYT871" s="40"/>
      <c r="MYU871" s="40"/>
      <c r="MYV871" s="40"/>
      <c r="MYW871" s="40"/>
      <c r="MYX871" s="40"/>
      <c r="MYY871" s="40"/>
      <c r="MYZ871" s="40"/>
      <c r="MZA871" s="40"/>
      <c r="MZB871" s="40"/>
      <c r="MZC871" s="40"/>
      <c r="MZD871" s="40"/>
      <c r="MZE871" s="40"/>
      <c r="MZF871" s="40"/>
      <c r="MZG871" s="40"/>
      <c r="MZH871" s="40"/>
      <c r="MZI871" s="40"/>
      <c r="MZJ871" s="40"/>
      <c r="MZK871" s="40"/>
      <c r="MZL871" s="40"/>
      <c r="MZM871" s="40"/>
      <c r="MZN871" s="40"/>
      <c r="MZO871" s="40"/>
      <c r="MZP871" s="40"/>
      <c r="MZQ871" s="40"/>
      <c r="MZR871" s="40"/>
      <c r="MZS871" s="40"/>
      <c r="MZT871" s="40"/>
      <c r="MZU871" s="40"/>
      <c r="MZV871" s="40"/>
      <c r="MZW871" s="40"/>
      <c r="MZX871" s="40"/>
      <c r="MZY871" s="40"/>
      <c r="MZZ871" s="40"/>
      <c r="NAA871" s="40"/>
      <c r="NAB871" s="40"/>
      <c r="NAC871" s="40"/>
      <c r="NAD871" s="40"/>
      <c r="NAE871" s="40"/>
      <c r="NAF871" s="40"/>
      <c r="NAG871" s="40"/>
      <c r="NAH871" s="40"/>
      <c r="NAI871" s="40"/>
      <c r="NAJ871" s="40"/>
      <c r="NAK871" s="40"/>
      <c r="NAL871" s="40"/>
      <c r="NAM871" s="40"/>
      <c r="NAN871" s="40"/>
      <c r="NAO871" s="40"/>
      <c r="NAP871" s="40"/>
      <c r="NAQ871" s="40"/>
      <c r="NAR871" s="40"/>
      <c r="NAS871" s="40"/>
      <c r="NAT871" s="40"/>
      <c r="NAU871" s="40"/>
      <c r="NAV871" s="40"/>
      <c r="NAW871" s="40"/>
      <c r="NAX871" s="40"/>
      <c r="NAY871" s="40"/>
      <c r="NAZ871" s="40"/>
      <c r="NBA871" s="40"/>
      <c r="NBB871" s="40"/>
      <c r="NBC871" s="40"/>
      <c r="NBD871" s="40"/>
      <c r="NBE871" s="40"/>
      <c r="NBF871" s="40"/>
      <c r="NBG871" s="40"/>
      <c r="NBH871" s="40"/>
      <c r="NBI871" s="40"/>
      <c r="NBJ871" s="40"/>
      <c r="NBK871" s="40"/>
      <c r="NBL871" s="40"/>
      <c r="NBM871" s="40"/>
      <c r="NBN871" s="40"/>
      <c r="NBO871" s="40"/>
      <c r="NBP871" s="40"/>
      <c r="NBQ871" s="40"/>
      <c r="NBR871" s="40"/>
      <c r="NBS871" s="40"/>
      <c r="NBT871" s="40"/>
      <c r="NBU871" s="40"/>
      <c r="NBV871" s="40"/>
      <c r="NBW871" s="40"/>
      <c r="NBX871" s="40"/>
      <c r="NBY871" s="40"/>
      <c r="NBZ871" s="40"/>
      <c r="NCA871" s="40"/>
      <c r="NCB871" s="40"/>
      <c r="NCC871" s="40"/>
      <c r="NCD871" s="40"/>
      <c r="NCE871" s="40"/>
      <c r="NCF871" s="40"/>
      <c r="NCG871" s="40"/>
      <c r="NCH871" s="40"/>
      <c r="NCI871" s="40"/>
      <c r="NCJ871" s="40"/>
      <c r="NCK871" s="40"/>
      <c r="NCL871" s="40"/>
      <c r="NCM871" s="40"/>
      <c r="NCN871" s="40"/>
      <c r="NCO871" s="40"/>
      <c r="NCP871" s="40"/>
      <c r="NCQ871" s="40"/>
      <c r="NCR871" s="40"/>
      <c r="NCS871" s="40"/>
      <c r="NCT871" s="40"/>
      <c r="NCU871" s="40"/>
      <c r="NCV871" s="40"/>
      <c r="NCW871" s="40"/>
      <c r="NCX871" s="40"/>
      <c r="NCY871" s="40"/>
      <c r="NCZ871" s="40"/>
      <c r="NDA871" s="40"/>
      <c r="NDB871" s="40"/>
      <c r="NDC871" s="40"/>
      <c r="NDD871" s="40"/>
      <c r="NDE871" s="40"/>
      <c r="NDF871" s="40"/>
      <c r="NDG871" s="40"/>
      <c r="NDH871" s="40"/>
      <c r="NDI871" s="40"/>
      <c r="NDJ871" s="40"/>
      <c r="NDK871" s="40"/>
      <c r="NDL871" s="40"/>
      <c r="NDM871" s="40"/>
      <c r="NDN871" s="40"/>
      <c r="NDO871" s="40"/>
      <c r="NDP871" s="40"/>
      <c r="NDQ871" s="40"/>
      <c r="NDR871" s="40"/>
      <c r="NDS871" s="40"/>
      <c r="NDT871" s="40"/>
      <c r="NDU871" s="40"/>
      <c r="NDV871" s="40"/>
      <c r="NDW871" s="40"/>
      <c r="NDX871" s="40"/>
      <c r="NDY871" s="40"/>
      <c r="NDZ871" s="40"/>
      <c r="NEA871" s="40"/>
      <c r="NEB871" s="40"/>
      <c r="NEC871" s="40"/>
      <c r="NED871" s="40"/>
      <c r="NEE871" s="40"/>
      <c r="NEF871" s="40"/>
      <c r="NEG871" s="40"/>
      <c r="NEH871" s="40"/>
      <c r="NEI871" s="40"/>
      <c r="NEJ871" s="40"/>
      <c r="NEK871" s="40"/>
      <c r="NEL871" s="40"/>
      <c r="NEM871" s="40"/>
      <c r="NEN871" s="40"/>
      <c r="NEO871" s="40"/>
      <c r="NEP871" s="40"/>
      <c r="NEQ871" s="40"/>
      <c r="NER871" s="40"/>
      <c r="NES871" s="40"/>
      <c r="NET871" s="40"/>
      <c r="NEU871" s="40"/>
      <c r="NEV871" s="40"/>
      <c r="NEW871" s="40"/>
      <c r="NEX871" s="40"/>
      <c r="NEY871" s="40"/>
      <c r="NEZ871" s="40"/>
      <c r="NFA871" s="40"/>
      <c r="NFB871" s="40"/>
      <c r="NFC871" s="40"/>
      <c r="NFD871" s="40"/>
      <c r="NFE871" s="40"/>
      <c r="NFF871" s="40"/>
      <c r="NFG871" s="40"/>
      <c r="NFH871" s="40"/>
      <c r="NFI871" s="40"/>
      <c r="NFJ871" s="40"/>
      <c r="NFK871" s="40"/>
      <c r="NFL871" s="40"/>
      <c r="NFM871" s="40"/>
      <c r="NFN871" s="40"/>
      <c r="NFO871" s="40"/>
      <c r="NFP871" s="40"/>
      <c r="NFQ871" s="40"/>
      <c r="NFR871" s="40"/>
      <c r="NFS871" s="40"/>
      <c r="NFT871" s="40"/>
      <c r="NFU871" s="40"/>
      <c r="NFV871" s="40"/>
      <c r="NFW871" s="40"/>
      <c r="NFX871" s="40"/>
      <c r="NFY871" s="40"/>
      <c r="NFZ871" s="40"/>
      <c r="NGA871" s="40"/>
      <c r="NGB871" s="40"/>
      <c r="NGC871" s="40"/>
      <c r="NGD871" s="40"/>
      <c r="NGE871" s="40"/>
      <c r="NGF871" s="40"/>
      <c r="NGG871" s="40"/>
      <c r="NGH871" s="40"/>
      <c r="NGI871" s="40"/>
      <c r="NGJ871" s="40"/>
      <c r="NGK871" s="40"/>
      <c r="NGL871" s="40"/>
      <c r="NGM871" s="40"/>
      <c r="NGN871" s="40"/>
      <c r="NGO871" s="40"/>
      <c r="NGP871" s="40"/>
      <c r="NGQ871" s="40"/>
      <c r="NGR871" s="40"/>
      <c r="NGS871" s="40"/>
      <c r="NGT871" s="40"/>
      <c r="NGU871" s="40"/>
      <c r="NGV871" s="40"/>
      <c r="NGW871" s="40"/>
      <c r="NGX871" s="40"/>
      <c r="NGY871" s="40"/>
      <c r="NGZ871" s="40"/>
      <c r="NHA871" s="40"/>
      <c r="NHB871" s="40"/>
      <c r="NHC871" s="40"/>
      <c r="NHD871" s="40"/>
      <c r="NHE871" s="40"/>
      <c r="NHF871" s="40"/>
      <c r="NHG871" s="40"/>
      <c r="NHH871" s="40"/>
      <c r="NHI871" s="40"/>
      <c r="NHJ871" s="40"/>
      <c r="NHK871" s="40"/>
      <c r="NHL871" s="40"/>
      <c r="NHM871" s="40"/>
      <c r="NHN871" s="40"/>
      <c r="NHO871" s="40"/>
      <c r="NHP871" s="40"/>
      <c r="NHQ871" s="40"/>
      <c r="NHR871" s="40"/>
      <c r="NHS871" s="40"/>
      <c r="NHT871" s="40"/>
      <c r="NHU871" s="40"/>
      <c r="NHV871" s="40"/>
      <c r="NHW871" s="40"/>
      <c r="NHX871" s="40"/>
      <c r="NHY871" s="40"/>
      <c r="NHZ871" s="40"/>
      <c r="NIA871" s="40"/>
      <c r="NIB871" s="40"/>
      <c r="NIC871" s="40"/>
      <c r="NID871" s="40"/>
      <c r="NIE871" s="40"/>
      <c r="NIF871" s="40"/>
      <c r="NIG871" s="40"/>
      <c r="NIH871" s="40"/>
      <c r="NII871" s="40"/>
      <c r="NIJ871" s="40"/>
      <c r="NIK871" s="40"/>
      <c r="NIL871" s="40"/>
      <c r="NIM871" s="40"/>
      <c r="NIN871" s="40"/>
      <c r="NIO871" s="40"/>
      <c r="NIP871" s="40"/>
      <c r="NIQ871" s="40"/>
      <c r="NIR871" s="40"/>
      <c r="NIS871" s="40"/>
      <c r="NIT871" s="40"/>
      <c r="NIU871" s="40"/>
      <c r="NIV871" s="40"/>
      <c r="NIW871" s="40"/>
      <c r="NIX871" s="40"/>
      <c r="NIY871" s="40"/>
      <c r="NIZ871" s="40"/>
      <c r="NJA871" s="40"/>
      <c r="NJB871" s="40"/>
      <c r="NJC871" s="40"/>
      <c r="NJD871" s="40"/>
      <c r="NJE871" s="40"/>
      <c r="NJF871" s="40"/>
      <c r="NJG871" s="40"/>
      <c r="NJH871" s="40"/>
      <c r="NJI871" s="40"/>
      <c r="NJJ871" s="40"/>
      <c r="NJK871" s="40"/>
      <c r="NJL871" s="40"/>
      <c r="NJM871" s="40"/>
      <c r="NJN871" s="40"/>
      <c r="NJO871" s="40"/>
      <c r="NJP871" s="40"/>
      <c r="NJQ871" s="40"/>
      <c r="NJR871" s="40"/>
      <c r="NJS871" s="40"/>
      <c r="NJT871" s="40"/>
      <c r="NJU871" s="40"/>
      <c r="NJV871" s="40"/>
      <c r="NJW871" s="40"/>
      <c r="NJX871" s="40"/>
      <c r="NJY871" s="40"/>
      <c r="NJZ871" s="40"/>
      <c r="NKA871" s="40"/>
      <c r="NKB871" s="40"/>
      <c r="NKC871" s="40"/>
      <c r="NKD871" s="40"/>
      <c r="NKE871" s="40"/>
      <c r="NKF871" s="40"/>
      <c r="NKG871" s="40"/>
      <c r="NKH871" s="40"/>
      <c r="NKI871" s="40"/>
      <c r="NKJ871" s="40"/>
      <c r="NKK871" s="40"/>
      <c r="NKL871" s="40"/>
      <c r="NKM871" s="40"/>
      <c r="NKN871" s="40"/>
      <c r="NKO871" s="40"/>
      <c r="NKP871" s="40"/>
      <c r="NKQ871" s="40"/>
      <c r="NKR871" s="40"/>
      <c r="NKS871" s="40"/>
      <c r="NKT871" s="40"/>
      <c r="NKU871" s="40"/>
      <c r="NKV871" s="40"/>
      <c r="NKW871" s="40"/>
      <c r="NKX871" s="40"/>
      <c r="NKY871" s="40"/>
      <c r="NKZ871" s="40"/>
      <c r="NLA871" s="40"/>
      <c r="NLB871" s="40"/>
      <c r="NLC871" s="40"/>
      <c r="NLD871" s="40"/>
      <c r="NLE871" s="40"/>
      <c r="NLF871" s="40"/>
      <c r="NLG871" s="40"/>
      <c r="NLH871" s="40"/>
      <c r="NLI871" s="40"/>
      <c r="NLJ871" s="40"/>
      <c r="NLK871" s="40"/>
      <c r="NLL871" s="40"/>
      <c r="NLM871" s="40"/>
      <c r="NLN871" s="40"/>
      <c r="NLO871" s="40"/>
      <c r="NLP871" s="40"/>
      <c r="NLQ871" s="40"/>
      <c r="NLR871" s="40"/>
      <c r="NLS871" s="40"/>
      <c r="NLT871" s="40"/>
      <c r="NLU871" s="40"/>
      <c r="NLV871" s="40"/>
      <c r="NLW871" s="40"/>
      <c r="NLX871" s="40"/>
      <c r="NLY871" s="40"/>
      <c r="NLZ871" s="40"/>
      <c r="NMA871" s="40"/>
      <c r="NMB871" s="40"/>
      <c r="NMC871" s="40"/>
      <c r="NMD871" s="40"/>
      <c r="NME871" s="40"/>
      <c r="NMF871" s="40"/>
      <c r="NMG871" s="40"/>
      <c r="NMH871" s="40"/>
      <c r="NMI871" s="40"/>
      <c r="NMJ871" s="40"/>
      <c r="NMK871" s="40"/>
      <c r="NML871" s="40"/>
      <c r="NMM871" s="40"/>
      <c r="NMN871" s="40"/>
      <c r="NMO871" s="40"/>
      <c r="NMP871" s="40"/>
      <c r="NMQ871" s="40"/>
      <c r="NMR871" s="40"/>
      <c r="NMS871" s="40"/>
      <c r="NMT871" s="40"/>
      <c r="NMU871" s="40"/>
      <c r="NMV871" s="40"/>
      <c r="NMW871" s="40"/>
      <c r="NMX871" s="40"/>
      <c r="NMY871" s="40"/>
      <c r="NMZ871" s="40"/>
      <c r="NNA871" s="40"/>
      <c r="NNB871" s="40"/>
      <c r="NNC871" s="40"/>
      <c r="NND871" s="40"/>
      <c r="NNE871" s="40"/>
      <c r="NNF871" s="40"/>
      <c r="NNG871" s="40"/>
      <c r="NNH871" s="40"/>
      <c r="NNI871" s="40"/>
      <c r="NNJ871" s="40"/>
      <c r="NNK871" s="40"/>
      <c r="NNL871" s="40"/>
      <c r="NNM871" s="40"/>
      <c r="NNN871" s="40"/>
      <c r="NNO871" s="40"/>
      <c r="NNP871" s="40"/>
      <c r="NNQ871" s="40"/>
      <c r="NNR871" s="40"/>
      <c r="NNS871" s="40"/>
      <c r="NNT871" s="40"/>
      <c r="NNU871" s="40"/>
      <c r="NNV871" s="40"/>
      <c r="NNW871" s="40"/>
      <c r="NNX871" s="40"/>
      <c r="NNY871" s="40"/>
      <c r="NNZ871" s="40"/>
      <c r="NOA871" s="40"/>
      <c r="NOB871" s="40"/>
      <c r="NOC871" s="40"/>
      <c r="NOD871" s="40"/>
      <c r="NOE871" s="40"/>
      <c r="NOF871" s="40"/>
      <c r="NOG871" s="40"/>
      <c r="NOH871" s="40"/>
      <c r="NOI871" s="40"/>
      <c r="NOJ871" s="40"/>
      <c r="NOK871" s="40"/>
      <c r="NOL871" s="40"/>
      <c r="NOM871" s="40"/>
      <c r="NON871" s="40"/>
      <c r="NOO871" s="40"/>
      <c r="NOP871" s="40"/>
      <c r="NOQ871" s="40"/>
      <c r="NOR871" s="40"/>
      <c r="NOS871" s="40"/>
      <c r="NOT871" s="40"/>
      <c r="NOU871" s="40"/>
      <c r="NOV871" s="40"/>
      <c r="NOW871" s="40"/>
      <c r="NOX871" s="40"/>
      <c r="NOY871" s="40"/>
      <c r="NOZ871" s="40"/>
      <c r="NPA871" s="40"/>
      <c r="NPB871" s="40"/>
      <c r="NPC871" s="40"/>
      <c r="NPD871" s="40"/>
      <c r="NPE871" s="40"/>
      <c r="NPF871" s="40"/>
      <c r="NPG871" s="40"/>
      <c r="NPH871" s="40"/>
      <c r="NPI871" s="40"/>
      <c r="NPJ871" s="40"/>
      <c r="NPK871" s="40"/>
      <c r="NPL871" s="40"/>
      <c r="NPM871" s="40"/>
      <c r="NPN871" s="40"/>
      <c r="NPO871" s="40"/>
      <c r="NPP871" s="40"/>
      <c r="NPQ871" s="40"/>
      <c r="NPR871" s="40"/>
      <c r="NPS871" s="40"/>
      <c r="NPT871" s="40"/>
      <c r="NPU871" s="40"/>
      <c r="NPV871" s="40"/>
      <c r="NPW871" s="40"/>
      <c r="NPX871" s="40"/>
      <c r="NPY871" s="40"/>
      <c r="NPZ871" s="40"/>
      <c r="NQA871" s="40"/>
      <c r="NQB871" s="40"/>
      <c r="NQC871" s="40"/>
      <c r="NQD871" s="40"/>
      <c r="NQE871" s="40"/>
      <c r="NQF871" s="40"/>
      <c r="NQG871" s="40"/>
      <c r="NQH871" s="40"/>
      <c r="NQI871" s="40"/>
      <c r="NQJ871" s="40"/>
      <c r="NQK871" s="40"/>
      <c r="NQL871" s="40"/>
      <c r="NQM871" s="40"/>
      <c r="NQN871" s="40"/>
      <c r="NQO871" s="40"/>
      <c r="NQP871" s="40"/>
      <c r="NQQ871" s="40"/>
      <c r="NQR871" s="40"/>
      <c r="NQS871" s="40"/>
      <c r="NQT871" s="40"/>
      <c r="NQU871" s="40"/>
      <c r="NQV871" s="40"/>
      <c r="NQW871" s="40"/>
      <c r="NQX871" s="40"/>
      <c r="NQY871" s="40"/>
      <c r="NQZ871" s="40"/>
      <c r="NRA871" s="40"/>
      <c r="NRB871" s="40"/>
      <c r="NRC871" s="40"/>
      <c r="NRD871" s="40"/>
      <c r="NRE871" s="40"/>
      <c r="NRF871" s="40"/>
      <c r="NRG871" s="40"/>
      <c r="NRH871" s="40"/>
      <c r="NRI871" s="40"/>
      <c r="NRJ871" s="40"/>
      <c r="NRK871" s="40"/>
      <c r="NRL871" s="40"/>
      <c r="NRM871" s="40"/>
      <c r="NRN871" s="40"/>
      <c r="NRO871" s="40"/>
      <c r="NRP871" s="40"/>
      <c r="NRQ871" s="40"/>
      <c r="NRR871" s="40"/>
      <c r="NRS871" s="40"/>
      <c r="NRT871" s="40"/>
      <c r="NRU871" s="40"/>
      <c r="NRV871" s="40"/>
      <c r="NRW871" s="40"/>
      <c r="NRX871" s="40"/>
      <c r="NRY871" s="40"/>
      <c r="NRZ871" s="40"/>
      <c r="NSA871" s="40"/>
      <c r="NSB871" s="40"/>
      <c r="NSC871" s="40"/>
      <c r="NSD871" s="40"/>
      <c r="NSE871" s="40"/>
      <c r="NSF871" s="40"/>
      <c r="NSG871" s="40"/>
      <c r="NSH871" s="40"/>
      <c r="NSI871" s="40"/>
      <c r="NSJ871" s="40"/>
      <c r="NSK871" s="40"/>
      <c r="NSL871" s="40"/>
      <c r="NSM871" s="40"/>
      <c r="NSN871" s="40"/>
      <c r="NSO871" s="40"/>
      <c r="NSP871" s="40"/>
      <c r="NSQ871" s="40"/>
      <c r="NSR871" s="40"/>
      <c r="NSS871" s="40"/>
      <c r="NST871" s="40"/>
      <c r="NSU871" s="40"/>
      <c r="NSV871" s="40"/>
      <c r="NSW871" s="40"/>
      <c r="NSX871" s="40"/>
      <c r="NSY871" s="40"/>
      <c r="NSZ871" s="40"/>
      <c r="NTA871" s="40"/>
      <c r="NTB871" s="40"/>
      <c r="NTC871" s="40"/>
      <c r="NTD871" s="40"/>
      <c r="NTE871" s="40"/>
      <c r="NTF871" s="40"/>
      <c r="NTG871" s="40"/>
      <c r="NTH871" s="40"/>
      <c r="NTI871" s="40"/>
      <c r="NTJ871" s="40"/>
      <c r="NTK871" s="40"/>
      <c r="NTL871" s="40"/>
      <c r="NTM871" s="40"/>
      <c r="NTN871" s="40"/>
      <c r="NTO871" s="40"/>
      <c r="NTP871" s="40"/>
      <c r="NTQ871" s="40"/>
      <c r="NTR871" s="40"/>
      <c r="NTS871" s="40"/>
      <c r="NTT871" s="40"/>
      <c r="NTU871" s="40"/>
      <c r="NTV871" s="40"/>
      <c r="NTW871" s="40"/>
      <c r="NTX871" s="40"/>
      <c r="NTY871" s="40"/>
      <c r="NTZ871" s="40"/>
      <c r="NUA871" s="40"/>
      <c r="NUB871" s="40"/>
      <c r="NUC871" s="40"/>
      <c r="NUD871" s="40"/>
      <c r="NUE871" s="40"/>
      <c r="NUF871" s="40"/>
      <c r="NUG871" s="40"/>
      <c r="NUH871" s="40"/>
      <c r="NUI871" s="40"/>
      <c r="NUJ871" s="40"/>
      <c r="NUK871" s="40"/>
      <c r="NUL871" s="40"/>
      <c r="NUM871" s="40"/>
      <c r="NUN871" s="40"/>
      <c r="NUO871" s="40"/>
      <c r="NUP871" s="40"/>
      <c r="NUQ871" s="40"/>
      <c r="NUR871" s="40"/>
      <c r="NUS871" s="40"/>
      <c r="NUT871" s="40"/>
      <c r="NUU871" s="40"/>
      <c r="NUV871" s="40"/>
      <c r="NUW871" s="40"/>
      <c r="NUX871" s="40"/>
      <c r="NUY871" s="40"/>
      <c r="NUZ871" s="40"/>
      <c r="NVA871" s="40"/>
      <c r="NVB871" s="40"/>
      <c r="NVC871" s="40"/>
      <c r="NVD871" s="40"/>
      <c r="NVE871" s="40"/>
      <c r="NVF871" s="40"/>
      <c r="NVG871" s="40"/>
      <c r="NVH871" s="40"/>
      <c r="NVI871" s="40"/>
      <c r="NVJ871" s="40"/>
      <c r="NVK871" s="40"/>
      <c r="NVL871" s="40"/>
      <c r="NVM871" s="40"/>
      <c r="NVN871" s="40"/>
      <c r="NVO871" s="40"/>
      <c r="NVP871" s="40"/>
      <c r="NVQ871" s="40"/>
      <c r="NVR871" s="40"/>
      <c r="NVS871" s="40"/>
      <c r="NVT871" s="40"/>
      <c r="NVU871" s="40"/>
      <c r="NVV871" s="40"/>
      <c r="NVW871" s="40"/>
      <c r="NVX871" s="40"/>
      <c r="NVY871" s="40"/>
      <c r="NVZ871" s="40"/>
      <c r="NWA871" s="40"/>
      <c r="NWB871" s="40"/>
      <c r="NWC871" s="40"/>
      <c r="NWD871" s="40"/>
      <c r="NWE871" s="40"/>
      <c r="NWF871" s="40"/>
      <c r="NWG871" s="40"/>
      <c r="NWH871" s="40"/>
      <c r="NWI871" s="40"/>
      <c r="NWJ871" s="40"/>
      <c r="NWK871" s="40"/>
      <c r="NWL871" s="40"/>
      <c r="NWM871" s="40"/>
      <c r="NWN871" s="40"/>
      <c r="NWO871" s="40"/>
      <c r="NWP871" s="40"/>
      <c r="NWQ871" s="40"/>
      <c r="NWR871" s="40"/>
      <c r="NWS871" s="40"/>
      <c r="NWT871" s="40"/>
      <c r="NWU871" s="40"/>
      <c r="NWV871" s="40"/>
      <c r="NWW871" s="40"/>
      <c r="NWX871" s="40"/>
      <c r="NWY871" s="40"/>
      <c r="NWZ871" s="40"/>
      <c r="NXA871" s="40"/>
      <c r="NXB871" s="40"/>
      <c r="NXC871" s="40"/>
      <c r="NXD871" s="40"/>
      <c r="NXE871" s="40"/>
      <c r="NXF871" s="40"/>
      <c r="NXG871" s="40"/>
      <c r="NXH871" s="40"/>
      <c r="NXI871" s="40"/>
      <c r="NXJ871" s="40"/>
      <c r="NXK871" s="40"/>
      <c r="NXL871" s="40"/>
      <c r="NXM871" s="40"/>
      <c r="NXN871" s="40"/>
      <c r="NXO871" s="40"/>
      <c r="NXP871" s="40"/>
      <c r="NXQ871" s="40"/>
      <c r="NXR871" s="40"/>
      <c r="NXS871" s="40"/>
      <c r="NXT871" s="40"/>
      <c r="NXU871" s="40"/>
      <c r="NXV871" s="40"/>
      <c r="NXW871" s="40"/>
      <c r="NXX871" s="40"/>
      <c r="NXY871" s="40"/>
      <c r="NXZ871" s="40"/>
      <c r="NYA871" s="40"/>
      <c r="NYB871" s="40"/>
      <c r="NYC871" s="40"/>
      <c r="NYD871" s="40"/>
      <c r="NYE871" s="40"/>
      <c r="NYF871" s="40"/>
      <c r="NYG871" s="40"/>
      <c r="NYH871" s="40"/>
      <c r="NYI871" s="40"/>
      <c r="NYJ871" s="40"/>
      <c r="NYK871" s="40"/>
      <c r="NYL871" s="40"/>
      <c r="NYM871" s="40"/>
      <c r="NYN871" s="40"/>
      <c r="NYO871" s="40"/>
      <c r="NYP871" s="40"/>
      <c r="NYQ871" s="40"/>
      <c r="NYR871" s="40"/>
      <c r="NYS871" s="40"/>
      <c r="NYT871" s="40"/>
      <c r="NYU871" s="40"/>
      <c r="NYV871" s="40"/>
      <c r="NYW871" s="40"/>
      <c r="NYX871" s="40"/>
      <c r="NYY871" s="40"/>
      <c r="NYZ871" s="40"/>
      <c r="NZA871" s="40"/>
      <c r="NZB871" s="40"/>
      <c r="NZC871" s="40"/>
      <c r="NZD871" s="40"/>
      <c r="NZE871" s="40"/>
      <c r="NZF871" s="40"/>
      <c r="NZG871" s="40"/>
      <c r="NZH871" s="40"/>
      <c r="NZI871" s="40"/>
      <c r="NZJ871" s="40"/>
      <c r="NZK871" s="40"/>
      <c r="NZL871" s="40"/>
      <c r="NZM871" s="40"/>
      <c r="NZN871" s="40"/>
      <c r="NZO871" s="40"/>
      <c r="NZP871" s="40"/>
      <c r="NZQ871" s="40"/>
      <c r="NZR871" s="40"/>
      <c r="NZS871" s="40"/>
      <c r="NZT871" s="40"/>
      <c r="NZU871" s="40"/>
      <c r="NZV871" s="40"/>
      <c r="NZW871" s="40"/>
      <c r="NZX871" s="40"/>
      <c r="NZY871" s="40"/>
      <c r="NZZ871" s="40"/>
      <c r="OAA871" s="40"/>
      <c r="OAB871" s="40"/>
      <c r="OAC871" s="40"/>
      <c r="OAD871" s="40"/>
      <c r="OAE871" s="40"/>
      <c r="OAF871" s="40"/>
      <c r="OAG871" s="40"/>
      <c r="OAH871" s="40"/>
      <c r="OAI871" s="40"/>
      <c r="OAJ871" s="40"/>
      <c r="OAK871" s="40"/>
      <c r="OAL871" s="40"/>
      <c r="OAM871" s="40"/>
      <c r="OAN871" s="40"/>
      <c r="OAO871" s="40"/>
      <c r="OAP871" s="40"/>
      <c r="OAQ871" s="40"/>
      <c r="OAR871" s="40"/>
      <c r="OAS871" s="40"/>
      <c r="OAT871" s="40"/>
      <c r="OAU871" s="40"/>
      <c r="OAV871" s="40"/>
      <c r="OAW871" s="40"/>
      <c r="OAX871" s="40"/>
      <c r="OAY871" s="40"/>
      <c r="OAZ871" s="40"/>
      <c r="OBA871" s="40"/>
      <c r="OBB871" s="40"/>
      <c r="OBC871" s="40"/>
      <c r="OBD871" s="40"/>
      <c r="OBE871" s="40"/>
      <c r="OBF871" s="40"/>
      <c r="OBG871" s="40"/>
      <c r="OBH871" s="40"/>
      <c r="OBI871" s="40"/>
      <c r="OBJ871" s="40"/>
      <c r="OBK871" s="40"/>
      <c r="OBL871" s="40"/>
      <c r="OBM871" s="40"/>
      <c r="OBN871" s="40"/>
      <c r="OBO871" s="40"/>
      <c r="OBP871" s="40"/>
      <c r="OBQ871" s="40"/>
      <c r="OBR871" s="40"/>
      <c r="OBS871" s="40"/>
      <c r="OBT871" s="40"/>
      <c r="OBU871" s="40"/>
      <c r="OBV871" s="40"/>
      <c r="OBW871" s="40"/>
      <c r="OBX871" s="40"/>
      <c r="OBY871" s="40"/>
      <c r="OBZ871" s="40"/>
      <c r="OCA871" s="40"/>
      <c r="OCB871" s="40"/>
      <c r="OCC871" s="40"/>
      <c r="OCD871" s="40"/>
      <c r="OCE871" s="40"/>
      <c r="OCF871" s="40"/>
      <c r="OCG871" s="40"/>
      <c r="OCH871" s="40"/>
      <c r="OCI871" s="40"/>
      <c r="OCJ871" s="40"/>
      <c r="OCK871" s="40"/>
      <c r="OCL871" s="40"/>
      <c r="OCM871" s="40"/>
      <c r="OCN871" s="40"/>
      <c r="OCO871" s="40"/>
      <c r="OCP871" s="40"/>
      <c r="OCQ871" s="40"/>
      <c r="OCR871" s="40"/>
      <c r="OCS871" s="40"/>
      <c r="OCT871" s="40"/>
      <c r="OCU871" s="40"/>
      <c r="OCV871" s="40"/>
      <c r="OCW871" s="40"/>
      <c r="OCX871" s="40"/>
      <c r="OCY871" s="40"/>
      <c r="OCZ871" s="40"/>
      <c r="ODA871" s="40"/>
      <c r="ODB871" s="40"/>
      <c r="ODC871" s="40"/>
      <c r="ODD871" s="40"/>
      <c r="ODE871" s="40"/>
      <c r="ODF871" s="40"/>
      <c r="ODG871" s="40"/>
      <c r="ODH871" s="40"/>
      <c r="ODI871" s="40"/>
      <c r="ODJ871" s="40"/>
      <c r="ODK871" s="40"/>
      <c r="ODL871" s="40"/>
      <c r="ODM871" s="40"/>
      <c r="ODN871" s="40"/>
      <c r="ODO871" s="40"/>
      <c r="ODP871" s="40"/>
      <c r="ODQ871" s="40"/>
      <c r="ODR871" s="40"/>
      <c r="ODS871" s="40"/>
      <c r="ODT871" s="40"/>
      <c r="ODU871" s="40"/>
      <c r="ODV871" s="40"/>
      <c r="ODW871" s="40"/>
      <c r="ODX871" s="40"/>
      <c r="ODY871" s="40"/>
      <c r="ODZ871" s="40"/>
      <c r="OEA871" s="40"/>
      <c r="OEB871" s="40"/>
      <c r="OEC871" s="40"/>
      <c r="OED871" s="40"/>
      <c r="OEE871" s="40"/>
      <c r="OEF871" s="40"/>
      <c r="OEG871" s="40"/>
      <c r="OEH871" s="40"/>
      <c r="OEI871" s="40"/>
      <c r="OEJ871" s="40"/>
      <c r="OEK871" s="40"/>
      <c r="OEL871" s="40"/>
      <c r="OEM871" s="40"/>
      <c r="OEN871" s="40"/>
      <c r="OEO871" s="40"/>
      <c r="OEP871" s="40"/>
      <c r="OEQ871" s="40"/>
      <c r="OER871" s="40"/>
      <c r="OES871" s="40"/>
      <c r="OET871" s="40"/>
      <c r="OEU871" s="40"/>
      <c r="OEV871" s="40"/>
      <c r="OEW871" s="40"/>
      <c r="OEX871" s="40"/>
      <c r="OEY871" s="40"/>
      <c r="OEZ871" s="40"/>
      <c r="OFA871" s="40"/>
      <c r="OFB871" s="40"/>
      <c r="OFC871" s="40"/>
      <c r="OFD871" s="40"/>
      <c r="OFE871" s="40"/>
      <c r="OFF871" s="40"/>
      <c r="OFG871" s="40"/>
      <c r="OFH871" s="40"/>
      <c r="OFI871" s="40"/>
      <c r="OFJ871" s="40"/>
      <c r="OFK871" s="40"/>
      <c r="OFL871" s="40"/>
      <c r="OFM871" s="40"/>
      <c r="OFN871" s="40"/>
      <c r="OFO871" s="40"/>
      <c r="OFP871" s="40"/>
      <c r="OFQ871" s="40"/>
      <c r="OFR871" s="40"/>
      <c r="OFS871" s="40"/>
      <c r="OFT871" s="40"/>
      <c r="OFU871" s="40"/>
      <c r="OFV871" s="40"/>
      <c r="OFW871" s="40"/>
      <c r="OFX871" s="40"/>
      <c r="OFY871" s="40"/>
      <c r="OFZ871" s="40"/>
      <c r="OGA871" s="40"/>
      <c r="OGB871" s="40"/>
      <c r="OGC871" s="40"/>
      <c r="OGD871" s="40"/>
      <c r="OGE871" s="40"/>
      <c r="OGF871" s="40"/>
      <c r="OGG871" s="40"/>
      <c r="OGH871" s="40"/>
      <c r="OGI871" s="40"/>
      <c r="OGJ871" s="40"/>
      <c r="OGK871" s="40"/>
      <c r="OGL871" s="40"/>
      <c r="OGM871" s="40"/>
      <c r="OGN871" s="40"/>
      <c r="OGO871" s="40"/>
      <c r="OGP871" s="40"/>
      <c r="OGQ871" s="40"/>
      <c r="OGR871" s="40"/>
      <c r="OGS871" s="40"/>
      <c r="OGT871" s="40"/>
      <c r="OGU871" s="40"/>
      <c r="OGV871" s="40"/>
      <c r="OGW871" s="40"/>
      <c r="OGX871" s="40"/>
      <c r="OGY871" s="40"/>
      <c r="OGZ871" s="40"/>
      <c r="OHA871" s="40"/>
      <c r="OHB871" s="40"/>
      <c r="OHC871" s="40"/>
      <c r="OHD871" s="40"/>
      <c r="OHE871" s="40"/>
      <c r="OHF871" s="40"/>
      <c r="OHG871" s="40"/>
      <c r="OHH871" s="40"/>
      <c r="OHI871" s="40"/>
      <c r="OHJ871" s="40"/>
      <c r="OHK871" s="40"/>
      <c r="OHL871" s="40"/>
      <c r="OHM871" s="40"/>
      <c r="OHN871" s="40"/>
      <c r="OHO871" s="40"/>
      <c r="OHP871" s="40"/>
      <c r="OHQ871" s="40"/>
      <c r="OHR871" s="40"/>
      <c r="OHS871" s="40"/>
      <c r="OHT871" s="40"/>
      <c r="OHU871" s="40"/>
      <c r="OHV871" s="40"/>
      <c r="OHW871" s="40"/>
      <c r="OHX871" s="40"/>
      <c r="OHY871" s="40"/>
      <c r="OHZ871" s="40"/>
      <c r="OIA871" s="40"/>
      <c r="OIB871" s="40"/>
      <c r="OIC871" s="40"/>
      <c r="OID871" s="40"/>
      <c r="OIE871" s="40"/>
      <c r="OIF871" s="40"/>
      <c r="OIG871" s="40"/>
      <c r="OIH871" s="40"/>
      <c r="OII871" s="40"/>
      <c r="OIJ871" s="40"/>
      <c r="OIK871" s="40"/>
      <c r="OIL871" s="40"/>
      <c r="OIM871" s="40"/>
      <c r="OIN871" s="40"/>
      <c r="OIO871" s="40"/>
      <c r="OIP871" s="40"/>
      <c r="OIQ871" s="40"/>
      <c r="OIR871" s="40"/>
      <c r="OIS871" s="40"/>
      <c r="OIT871" s="40"/>
      <c r="OIU871" s="40"/>
      <c r="OIV871" s="40"/>
      <c r="OIW871" s="40"/>
      <c r="OIX871" s="40"/>
      <c r="OIY871" s="40"/>
      <c r="OIZ871" s="40"/>
      <c r="OJA871" s="40"/>
      <c r="OJB871" s="40"/>
      <c r="OJC871" s="40"/>
      <c r="OJD871" s="40"/>
      <c r="OJE871" s="40"/>
      <c r="OJF871" s="40"/>
      <c r="OJG871" s="40"/>
      <c r="OJH871" s="40"/>
      <c r="OJI871" s="40"/>
      <c r="OJJ871" s="40"/>
      <c r="OJK871" s="40"/>
      <c r="OJL871" s="40"/>
      <c r="OJM871" s="40"/>
      <c r="OJN871" s="40"/>
      <c r="OJO871" s="40"/>
      <c r="OJP871" s="40"/>
      <c r="OJQ871" s="40"/>
      <c r="OJR871" s="40"/>
      <c r="OJS871" s="40"/>
      <c r="OJT871" s="40"/>
      <c r="OJU871" s="40"/>
      <c r="OJV871" s="40"/>
      <c r="OJW871" s="40"/>
      <c r="OJX871" s="40"/>
      <c r="OJY871" s="40"/>
      <c r="OJZ871" s="40"/>
      <c r="OKA871" s="40"/>
      <c r="OKB871" s="40"/>
      <c r="OKC871" s="40"/>
      <c r="OKD871" s="40"/>
      <c r="OKE871" s="40"/>
      <c r="OKF871" s="40"/>
      <c r="OKG871" s="40"/>
      <c r="OKH871" s="40"/>
      <c r="OKI871" s="40"/>
      <c r="OKJ871" s="40"/>
      <c r="OKK871" s="40"/>
      <c r="OKL871" s="40"/>
      <c r="OKM871" s="40"/>
      <c r="OKN871" s="40"/>
      <c r="OKO871" s="40"/>
      <c r="OKP871" s="40"/>
      <c r="OKQ871" s="40"/>
      <c r="OKR871" s="40"/>
      <c r="OKS871" s="40"/>
      <c r="OKT871" s="40"/>
      <c r="OKU871" s="40"/>
      <c r="OKV871" s="40"/>
      <c r="OKW871" s="40"/>
      <c r="OKX871" s="40"/>
      <c r="OKY871" s="40"/>
      <c r="OKZ871" s="40"/>
      <c r="OLA871" s="40"/>
      <c r="OLB871" s="40"/>
      <c r="OLC871" s="40"/>
      <c r="OLD871" s="40"/>
      <c r="OLE871" s="40"/>
      <c r="OLF871" s="40"/>
      <c r="OLG871" s="40"/>
      <c r="OLH871" s="40"/>
      <c r="OLI871" s="40"/>
      <c r="OLJ871" s="40"/>
      <c r="OLK871" s="40"/>
      <c r="OLL871" s="40"/>
      <c r="OLM871" s="40"/>
      <c r="OLN871" s="40"/>
      <c r="OLO871" s="40"/>
      <c r="OLP871" s="40"/>
      <c r="OLQ871" s="40"/>
      <c r="OLR871" s="40"/>
      <c r="OLS871" s="40"/>
      <c r="OLT871" s="40"/>
      <c r="OLU871" s="40"/>
      <c r="OLV871" s="40"/>
      <c r="OLW871" s="40"/>
      <c r="OLX871" s="40"/>
      <c r="OLY871" s="40"/>
      <c r="OLZ871" s="40"/>
      <c r="OMA871" s="40"/>
      <c r="OMB871" s="40"/>
      <c r="OMC871" s="40"/>
      <c r="OMD871" s="40"/>
      <c r="OME871" s="40"/>
      <c r="OMF871" s="40"/>
      <c r="OMG871" s="40"/>
      <c r="OMH871" s="40"/>
      <c r="OMI871" s="40"/>
      <c r="OMJ871" s="40"/>
      <c r="OMK871" s="40"/>
      <c r="OML871" s="40"/>
      <c r="OMM871" s="40"/>
      <c r="OMN871" s="40"/>
      <c r="OMO871" s="40"/>
      <c r="OMP871" s="40"/>
      <c r="OMQ871" s="40"/>
      <c r="OMR871" s="40"/>
      <c r="OMS871" s="40"/>
      <c r="OMT871" s="40"/>
      <c r="OMU871" s="40"/>
      <c r="OMV871" s="40"/>
      <c r="OMW871" s="40"/>
      <c r="OMX871" s="40"/>
      <c r="OMY871" s="40"/>
      <c r="OMZ871" s="40"/>
      <c r="ONA871" s="40"/>
      <c r="ONB871" s="40"/>
      <c r="ONC871" s="40"/>
      <c r="OND871" s="40"/>
      <c r="ONE871" s="40"/>
      <c r="ONF871" s="40"/>
      <c r="ONG871" s="40"/>
      <c r="ONH871" s="40"/>
      <c r="ONI871" s="40"/>
      <c r="ONJ871" s="40"/>
      <c r="ONK871" s="40"/>
      <c r="ONL871" s="40"/>
      <c r="ONM871" s="40"/>
      <c r="ONN871" s="40"/>
      <c r="ONO871" s="40"/>
      <c r="ONP871" s="40"/>
      <c r="ONQ871" s="40"/>
      <c r="ONR871" s="40"/>
      <c r="ONS871" s="40"/>
      <c r="ONT871" s="40"/>
      <c r="ONU871" s="40"/>
      <c r="ONV871" s="40"/>
      <c r="ONW871" s="40"/>
      <c r="ONX871" s="40"/>
      <c r="ONY871" s="40"/>
      <c r="ONZ871" s="40"/>
      <c r="OOA871" s="40"/>
      <c r="OOB871" s="40"/>
      <c r="OOC871" s="40"/>
      <c r="OOD871" s="40"/>
      <c r="OOE871" s="40"/>
      <c r="OOF871" s="40"/>
      <c r="OOG871" s="40"/>
      <c r="OOH871" s="40"/>
      <c r="OOI871" s="40"/>
      <c r="OOJ871" s="40"/>
      <c r="OOK871" s="40"/>
      <c r="OOL871" s="40"/>
      <c r="OOM871" s="40"/>
      <c r="OON871" s="40"/>
      <c r="OOO871" s="40"/>
      <c r="OOP871" s="40"/>
      <c r="OOQ871" s="40"/>
      <c r="OOR871" s="40"/>
      <c r="OOS871" s="40"/>
      <c r="OOT871" s="40"/>
      <c r="OOU871" s="40"/>
      <c r="OOV871" s="40"/>
      <c r="OOW871" s="40"/>
      <c r="OOX871" s="40"/>
      <c r="OOY871" s="40"/>
      <c r="OOZ871" s="40"/>
      <c r="OPA871" s="40"/>
      <c r="OPB871" s="40"/>
      <c r="OPC871" s="40"/>
      <c r="OPD871" s="40"/>
      <c r="OPE871" s="40"/>
      <c r="OPF871" s="40"/>
      <c r="OPG871" s="40"/>
      <c r="OPH871" s="40"/>
      <c r="OPI871" s="40"/>
      <c r="OPJ871" s="40"/>
      <c r="OPK871" s="40"/>
      <c r="OPL871" s="40"/>
      <c r="OPM871" s="40"/>
      <c r="OPN871" s="40"/>
      <c r="OPO871" s="40"/>
      <c r="OPP871" s="40"/>
      <c r="OPQ871" s="40"/>
      <c r="OPR871" s="40"/>
      <c r="OPS871" s="40"/>
      <c r="OPT871" s="40"/>
      <c r="OPU871" s="40"/>
      <c r="OPV871" s="40"/>
      <c r="OPW871" s="40"/>
      <c r="OPX871" s="40"/>
      <c r="OPY871" s="40"/>
      <c r="OPZ871" s="40"/>
      <c r="OQA871" s="40"/>
      <c r="OQB871" s="40"/>
      <c r="OQC871" s="40"/>
      <c r="OQD871" s="40"/>
      <c r="OQE871" s="40"/>
      <c r="OQF871" s="40"/>
      <c r="OQG871" s="40"/>
      <c r="OQH871" s="40"/>
      <c r="OQI871" s="40"/>
      <c r="OQJ871" s="40"/>
      <c r="OQK871" s="40"/>
      <c r="OQL871" s="40"/>
      <c r="OQM871" s="40"/>
      <c r="OQN871" s="40"/>
      <c r="OQO871" s="40"/>
      <c r="OQP871" s="40"/>
      <c r="OQQ871" s="40"/>
      <c r="OQR871" s="40"/>
      <c r="OQS871" s="40"/>
      <c r="OQT871" s="40"/>
      <c r="OQU871" s="40"/>
      <c r="OQV871" s="40"/>
      <c r="OQW871" s="40"/>
      <c r="OQX871" s="40"/>
      <c r="OQY871" s="40"/>
      <c r="OQZ871" s="40"/>
      <c r="ORA871" s="40"/>
      <c r="ORB871" s="40"/>
      <c r="ORC871" s="40"/>
      <c r="ORD871" s="40"/>
      <c r="ORE871" s="40"/>
      <c r="ORF871" s="40"/>
      <c r="ORG871" s="40"/>
      <c r="ORH871" s="40"/>
      <c r="ORI871" s="40"/>
      <c r="ORJ871" s="40"/>
      <c r="ORK871" s="40"/>
      <c r="ORL871" s="40"/>
      <c r="ORM871" s="40"/>
      <c r="ORN871" s="40"/>
      <c r="ORO871" s="40"/>
      <c r="ORP871" s="40"/>
      <c r="ORQ871" s="40"/>
      <c r="ORR871" s="40"/>
      <c r="ORS871" s="40"/>
      <c r="ORT871" s="40"/>
      <c r="ORU871" s="40"/>
      <c r="ORV871" s="40"/>
      <c r="ORW871" s="40"/>
      <c r="ORX871" s="40"/>
      <c r="ORY871" s="40"/>
      <c r="ORZ871" s="40"/>
      <c r="OSA871" s="40"/>
      <c r="OSB871" s="40"/>
      <c r="OSC871" s="40"/>
      <c r="OSD871" s="40"/>
      <c r="OSE871" s="40"/>
      <c r="OSF871" s="40"/>
      <c r="OSG871" s="40"/>
      <c r="OSH871" s="40"/>
      <c r="OSI871" s="40"/>
      <c r="OSJ871" s="40"/>
      <c r="OSK871" s="40"/>
      <c r="OSL871" s="40"/>
      <c r="OSM871" s="40"/>
      <c r="OSN871" s="40"/>
      <c r="OSO871" s="40"/>
      <c r="OSP871" s="40"/>
      <c r="OSQ871" s="40"/>
      <c r="OSR871" s="40"/>
      <c r="OSS871" s="40"/>
      <c r="OST871" s="40"/>
      <c r="OSU871" s="40"/>
      <c r="OSV871" s="40"/>
      <c r="OSW871" s="40"/>
      <c r="OSX871" s="40"/>
      <c r="OSY871" s="40"/>
      <c r="OSZ871" s="40"/>
      <c r="OTA871" s="40"/>
      <c r="OTB871" s="40"/>
      <c r="OTC871" s="40"/>
      <c r="OTD871" s="40"/>
      <c r="OTE871" s="40"/>
      <c r="OTF871" s="40"/>
      <c r="OTG871" s="40"/>
      <c r="OTH871" s="40"/>
      <c r="OTI871" s="40"/>
      <c r="OTJ871" s="40"/>
      <c r="OTK871" s="40"/>
      <c r="OTL871" s="40"/>
      <c r="OTM871" s="40"/>
      <c r="OTN871" s="40"/>
      <c r="OTO871" s="40"/>
      <c r="OTP871" s="40"/>
      <c r="OTQ871" s="40"/>
      <c r="OTR871" s="40"/>
      <c r="OTS871" s="40"/>
      <c r="OTT871" s="40"/>
      <c r="OTU871" s="40"/>
      <c r="OTV871" s="40"/>
      <c r="OTW871" s="40"/>
      <c r="OTX871" s="40"/>
      <c r="OTY871" s="40"/>
      <c r="OTZ871" s="40"/>
      <c r="OUA871" s="40"/>
      <c r="OUB871" s="40"/>
      <c r="OUC871" s="40"/>
      <c r="OUD871" s="40"/>
      <c r="OUE871" s="40"/>
      <c r="OUF871" s="40"/>
      <c r="OUG871" s="40"/>
      <c r="OUH871" s="40"/>
      <c r="OUI871" s="40"/>
      <c r="OUJ871" s="40"/>
      <c r="OUK871" s="40"/>
      <c r="OUL871" s="40"/>
      <c r="OUM871" s="40"/>
      <c r="OUN871" s="40"/>
      <c r="OUO871" s="40"/>
      <c r="OUP871" s="40"/>
      <c r="OUQ871" s="40"/>
      <c r="OUR871" s="40"/>
      <c r="OUS871" s="40"/>
      <c r="OUT871" s="40"/>
      <c r="OUU871" s="40"/>
      <c r="OUV871" s="40"/>
      <c r="OUW871" s="40"/>
      <c r="OUX871" s="40"/>
      <c r="OUY871" s="40"/>
      <c r="OUZ871" s="40"/>
      <c r="OVA871" s="40"/>
      <c r="OVB871" s="40"/>
      <c r="OVC871" s="40"/>
      <c r="OVD871" s="40"/>
      <c r="OVE871" s="40"/>
      <c r="OVF871" s="40"/>
      <c r="OVG871" s="40"/>
      <c r="OVH871" s="40"/>
      <c r="OVI871" s="40"/>
      <c r="OVJ871" s="40"/>
      <c r="OVK871" s="40"/>
      <c r="OVL871" s="40"/>
      <c r="OVM871" s="40"/>
      <c r="OVN871" s="40"/>
      <c r="OVO871" s="40"/>
      <c r="OVP871" s="40"/>
      <c r="OVQ871" s="40"/>
      <c r="OVR871" s="40"/>
      <c r="OVS871" s="40"/>
      <c r="OVT871" s="40"/>
      <c r="OVU871" s="40"/>
      <c r="OVV871" s="40"/>
      <c r="OVW871" s="40"/>
      <c r="OVX871" s="40"/>
      <c r="OVY871" s="40"/>
      <c r="OVZ871" s="40"/>
      <c r="OWA871" s="40"/>
      <c r="OWB871" s="40"/>
      <c r="OWC871" s="40"/>
      <c r="OWD871" s="40"/>
      <c r="OWE871" s="40"/>
      <c r="OWF871" s="40"/>
      <c r="OWG871" s="40"/>
      <c r="OWH871" s="40"/>
      <c r="OWI871" s="40"/>
      <c r="OWJ871" s="40"/>
      <c r="OWK871" s="40"/>
      <c r="OWL871" s="40"/>
      <c r="OWM871" s="40"/>
      <c r="OWN871" s="40"/>
      <c r="OWO871" s="40"/>
      <c r="OWP871" s="40"/>
      <c r="OWQ871" s="40"/>
      <c r="OWR871" s="40"/>
      <c r="OWS871" s="40"/>
      <c r="OWT871" s="40"/>
      <c r="OWU871" s="40"/>
      <c r="OWV871" s="40"/>
      <c r="OWW871" s="40"/>
      <c r="OWX871" s="40"/>
      <c r="OWY871" s="40"/>
      <c r="OWZ871" s="40"/>
      <c r="OXA871" s="40"/>
      <c r="OXB871" s="40"/>
      <c r="OXC871" s="40"/>
      <c r="OXD871" s="40"/>
      <c r="OXE871" s="40"/>
      <c r="OXF871" s="40"/>
      <c r="OXG871" s="40"/>
      <c r="OXH871" s="40"/>
      <c r="OXI871" s="40"/>
      <c r="OXJ871" s="40"/>
      <c r="OXK871" s="40"/>
      <c r="OXL871" s="40"/>
      <c r="OXM871" s="40"/>
      <c r="OXN871" s="40"/>
      <c r="OXO871" s="40"/>
      <c r="OXP871" s="40"/>
      <c r="OXQ871" s="40"/>
      <c r="OXR871" s="40"/>
      <c r="OXS871" s="40"/>
      <c r="OXT871" s="40"/>
      <c r="OXU871" s="40"/>
      <c r="OXV871" s="40"/>
      <c r="OXW871" s="40"/>
      <c r="OXX871" s="40"/>
      <c r="OXY871" s="40"/>
      <c r="OXZ871" s="40"/>
      <c r="OYA871" s="40"/>
      <c r="OYB871" s="40"/>
      <c r="OYC871" s="40"/>
      <c r="OYD871" s="40"/>
      <c r="OYE871" s="40"/>
      <c r="OYF871" s="40"/>
      <c r="OYG871" s="40"/>
      <c r="OYH871" s="40"/>
      <c r="OYI871" s="40"/>
      <c r="OYJ871" s="40"/>
      <c r="OYK871" s="40"/>
      <c r="OYL871" s="40"/>
      <c r="OYM871" s="40"/>
      <c r="OYN871" s="40"/>
      <c r="OYO871" s="40"/>
      <c r="OYP871" s="40"/>
      <c r="OYQ871" s="40"/>
      <c r="OYR871" s="40"/>
      <c r="OYS871" s="40"/>
      <c r="OYT871" s="40"/>
      <c r="OYU871" s="40"/>
      <c r="OYV871" s="40"/>
      <c r="OYW871" s="40"/>
      <c r="OYX871" s="40"/>
      <c r="OYY871" s="40"/>
      <c r="OYZ871" s="40"/>
      <c r="OZA871" s="40"/>
      <c r="OZB871" s="40"/>
      <c r="OZC871" s="40"/>
      <c r="OZD871" s="40"/>
      <c r="OZE871" s="40"/>
      <c r="OZF871" s="40"/>
      <c r="OZG871" s="40"/>
      <c r="OZH871" s="40"/>
      <c r="OZI871" s="40"/>
      <c r="OZJ871" s="40"/>
      <c r="OZK871" s="40"/>
      <c r="OZL871" s="40"/>
      <c r="OZM871" s="40"/>
      <c r="OZN871" s="40"/>
      <c r="OZO871" s="40"/>
      <c r="OZP871" s="40"/>
      <c r="OZQ871" s="40"/>
      <c r="OZR871" s="40"/>
      <c r="OZS871" s="40"/>
      <c r="OZT871" s="40"/>
      <c r="OZU871" s="40"/>
      <c r="OZV871" s="40"/>
      <c r="OZW871" s="40"/>
      <c r="OZX871" s="40"/>
      <c r="OZY871" s="40"/>
      <c r="OZZ871" s="40"/>
      <c r="PAA871" s="40"/>
      <c r="PAB871" s="40"/>
      <c r="PAC871" s="40"/>
      <c r="PAD871" s="40"/>
      <c r="PAE871" s="40"/>
      <c r="PAF871" s="40"/>
      <c r="PAG871" s="40"/>
      <c r="PAH871" s="40"/>
      <c r="PAI871" s="40"/>
      <c r="PAJ871" s="40"/>
      <c r="PAK871" s="40"/>
      <c r="PAL871" s="40"/>
      <c r="PAM871" s="40"/>
      <c r="PAN871" s="40"/>
      <c r="PAO871" s="40"/>
      <c r="PAP871" s="40"/>
      <c r="PAQ871" s="40"/>
      <c r="PAR871" s="40"/>
      <c r="PAS871" s="40"/>
      <c r="PAT871" s="40"/>
      <c r="PAU871" s="40"/>
      <c r="PAV871" s="40"/>
      <c r="PAW871" s="40"/>
      <c r="PAX871" s="40"/>
      <c r="PAY871" s="40"/>
      <c r="PAZ871" s="40"/>
      <c r="PBA871" s="40"/>
      <c r="PBB871" s="40"/>
      <c r="PBC871" s="40"/>
      <c r="PBD871" s="40"/>
      <c r="PBE871" s="40"/>
      <c r="PBF871" s="40"/>
      <c r="PBG871" s="40"/>
      <c r="PBH871" s="40"/>
      <c r="PBI871" s="40"/>
      <c r="PBJ871" s="40"/>
      <c r="PBK871" s="40"/>
      <c r="PBL871" s="40"/>
      <c r="PBM871" s="40"/>
      <c r="PBN871" s="40"/>
      <c r="PBO871" s="40"/>
      <c r="PBP871" s="40"/>
      <c r="PBQ871" s="40"/>
      <c r="PBR871" s="40"/>
      <c r="PBS871" s="40"/>
      <c r="PBT871" s="40"/>
      <c r="PBU871" s="40"/>
      <c r="PBV871" s="40"/>
      <c r="PBW871" s="40"/>
      <c r="PBX871" s="40"/>
      <c r="PBY871" s="40"/>
      <c r="PBZ871" s="40"/>
      <c r="PCA871" s="40"/>
      <c r="PCB871" s="40"/>
      <c r="PCC871" s="40"/>
      <c r="PCD871" s="40"/>
      <c r="PCE871" s="40"/>
      <c r="PCF871" s="40"/>
      <c r="PCG871" s="40"/>
      <c r="PCH871" s="40"/>
      <c r="PCI871" s="40"/>
      <c r="PCJ871" s="40"/>
      <c r="PCK871" s="40"/>
      <c r="PCL871" s="40"/>
      <c r="PCM871" s="40"/>
      <c r="PCN871" s="40"/>
      <c r="PCO871" s="40"/>
      <c r="PCP871" s="40"/>
      <c r="PCQ871" s="40"/>
      <c r="PCR871" s="40"/>
      <c r="PCS871" s="40"/>
      <c r="PCT871" s="40"/>
      <c r="PCU871" s="40"/>
      <c r="PCV871" s="40"/>
      <c r="PCW871" s="40"/>
      <c r="PCX871" s="40"/>
      <c r="PCY871" s="40"/>
      <c r="PCZ871" s="40"/>
      <c r="PDA871" s="40"/>
      <c r="PDB871" s="40"/>
      <c r="PDC871" s="40"/>
      <c r="PDD871" s="40"/>
      <c r="PDE871" s="40"/>
      <c r="PDF871" s="40"/>
      <c r="PDG871" s="40"/>
      <c r="PDH871" s="40"/>
      <c r="PDI871" s="40"/>
      <c r="PDJ871" s="40"/>
      <c r="PDK871" s="40"/>
      <c r="PDL871" s="40"/>
      <c r="PDM871" s="40"/>
      <c r="PDN871" s="40"/>
      <c r="PDO871" s="40"/>
      <c r="PDP871" s="40"/>
      <c r="PDQ871" s="40"/>
      <c r="PDR871" s="40"/>
      <c r="PDS871" s="40"/>
      <c r="PDT871" s="40"/>
      <c r="PDU871" s="40"/>
      <c r="PDV871" s="40"/>
      <c r="PDW871" s="40"/>
      <c r="PDX871" s="40"/>
      <c r="PDY871" s="40"/>
      <c r="PDZ871" s="40"/>
      <c r="PEA871" s="40"/>
      <c r="PEB871" s="40"/>
      <c r="PEC871" s="40"/>
      <c r="PED871" s="40"/>
      <c r="PEE871" s="40"/>
      <c r="PEF871" s="40"/>
      <c r="PEG871" s="40"/>
      <c r="PEH871" s="40"/>
      <c r="PEI871" s="40"/>
      <c r="PEJ871" s="40"/>
      <c r="PEK871" s="40"/>
      <c r="PEL871" s="40"/>
      <c r="PEM871" s="40"/>
      <c r="PEN871" s="40"/>
      <c r="PEO871" s="40"/>
      <c r="PEP871" s="40"/>
      <c r="PEQ871" s="40"/>
      <c r="PER871" s="40"/>
      <c r="PES871" s="40"/>
      <c r="PET871" s="40"/>
      <c r="PEU871" s="40"/>
      <c r="PEV871" s="40"/>
      <c r="PEW871" s="40"/>
      <c r="PEX871" s="40"/>
      <c r="PEY871" s="40"/>
      <c r="PEZ871" s="40"/>
      <c r="PFA871" s="40"/>
      <c r="PFB871" s="40"/>
      <c r="PFC871" s="40"/>
      <c r="PFD871" s="40"/>
      <c r="PFE871" s="40"/>
      <c r="PFF871" s="40"/>
      <c r="PFG871" s="40"/>
      <c r="PFH871" s="40"/>
      <c r="PFI871" s="40"/>
      <c r="PFJ871" s="40"/>
      <c r="PFK871" s="40"/>
      <c r="PFL871" s="40"/>
      <c r="PFM871" s="40"/>
      <c r="PFN871" s="40"/>
      <c r="PFO871" s="40"/>
      <c r="PFP871" s="40"/>
      <c r="PFQ871" s="40"/>
      <c r="PFR871" s="40"/>
      <c r="PFS871" s="40"/>
      <c r="PFT871" s="40"/>
      <c r="PFU871" s="40"/>
      <c r="PFV871" s="40"/>
      <c r="PFW871" s="40"/>
      <c r="PFX871" s="40"/>
      <c r="PFY871" s="40"/>
      <c r="PFZ871" s="40"/>
      <c r="PGA871" s="40"/>
      <c r="PGB871" s="40"/>
      <c r="PGC871" s="40"/>
      <c r="PGD871" s="40"/>
      <c r="PGE871" s="40"/>
      <c r="PGF871" s="40"/>
      <c r="PGG871" s="40"/>
      <c r="PGH871" s="40"/>
      <c r="PGI871" s="40"/>
      <c r="PGJ871" s="40"/>
      <c r="PGK871" s="40"/>
      <c r="PGL871" s="40"/>
      <c r="PGM871" s="40"/>
      <c r="PGN871" s="40"/>
      <c r="PGO871" s="40"/>
      <c r="PGP871" s="40"/>
      <c r="PGQ871" s="40"/>
      <c r="PGR871" s="40"/>
      <c r="PGS871" s="40"/>
      <c r="PGT871" s="40"/>
      <c r="PGU871" s="40"/>
      <c r="PGV871" s="40"/>
      <c r="PGW871" s="40"/>
      <c r="PGX871" s="40"/>
      <c r="PGY871" s="40"/>
      <c r="PGZ871" s="40"/>
      <c r="PHA871" s="40"/>
      <c r="PHB871" s="40"/>
      <c r="PHC871" s="40"/>
      <c r="PHD871" s="40"/>
      <c r="PHE871" s="40"/>
      <c r="PHF871" s="40"/>
      <c r="PHG871" s="40"/>
      <c r="PHH871" s="40"/>
      <c r="PHI871" s="40"/>
      <c r="PHJ871" s="40"/>
      <c r="PHK871" s="40"/>
      <c r="PHL871" s="40"/>
      <c r="PHM871" s="40"/>
      <c r="PHN871" s="40"/>
      <c r="PHO871" s="40"/>
      <c r="PHP871" s="40"/>
      <c r="PHQ871" s="40"/>
      <c r="PHR871" s="40"/>
      <c r="PHS871" s="40"/>
      <c r="PHT871" s="40"/>
      <c r="PHU871" s="40"/>
      <c r="PHV871" s="40"/>
      <c r="PHW871" s="40"/>
      <c r="PHX871" s="40"/>
      <c r="PHY871" s="40"/>
      <c r="PHZ871" s="40"/>
      <c r="PIA871" s="40"/>
      <c r="PIB871" s="40"/>
      <c r="PIC871" s="40"/>
      <c r="PID871" s="40"/>
      <c r="PIE871" s="40"/>
      <c r="PIF871" s="40"/>
      <c r="PIG871" s="40"/>
      <c r="PIH871" s="40"/>
      <c r="PII871" s="40"/>
      <c r="PIJ871" s="40"/>
      <c r="PIK871" s="40"/>
      <c r="PIL871" s="40"/>
      <c r="PIM871" s="40"/>
      <c r="PIN871" s="40"/>
      <c r="PIO871" s="40"/>
      <c r="PIP871" s="40"/>
      <c r="PIQ871" s="40"/>
      <c r="PIR871" s="40"/>
      <c r="PIS871" s="40"/>
      <c r="PIT871" s="40"/>
      <c r="PIU871" s="40"/>
      <c r="PIV871" s="40"/>
      <c r="PIW871" s="40"/>
      <c r="PIX871" s="40"/>
      <c r="PIY871" s="40"/>
      <c r="PIZ871" s="40"/>
      <c r="PJA871" s="40"/>
      <c r="PJB871" s="40"/>
      <c r="PJC871" s="40"/>
      <c r="PJD871" s="40"/>
      <c r="PJE871" s="40"/>
      <c r="PJF871" s="40"/>
      <c r="PJG871" s="40"/>
      <c r="PJH871" s="40"/>
      <c r="PJI871" s="40"/>
      <c r="PJJ871" s="40"/>
      <c r="PJK871" s="40"/>
      <c r="PJL871" s="40"/>
      <c r="PJM871" s="40"/>
      <c r="PJN871" s="40"/>
      <c r="PJO871" s="40"/>
      <c r="PJP871" s="40"/>
      <c r="PJQ871" s="40"/>
      <c r="PJR871" s="40"/>
      <c r="PJS871" s="40"/>
      <c r="PJT871" s="40"/>
      <c r="PJU871" s="40"/>
      <c r="PJV871" s="40"/>
      <c r="PJW871" s="40"/>
      <c r="PJX871" s="40"/>
      <c r="PJY871" s="40"/>
      <c r="PJZ871" s="40"/>
      <c r="PKA871" s="40"/>
      <c r="PKB871" s="40"/>
      <c r="PKC871" s="40"/>
      <c r="PKD871" s="40"/>
      <c r="PKE871" s="40"/>
      <c r="PKF871" s="40"/>
      <c r="PKG871" s="40"/>
      <c r="PKH871" s="40"/>
      <c r="PKI871" s="40"/>
      <c r="PKJ871" s="40"/>
      <c r="PKK871" s="40"/>
      <c r="PKL871" s="40"/>
      <c r="PKM871" s="40"/>
      <c r="PKN871" s="40"/>
      <c r="PKO871" s="40"/>
      <c r="PKP871" s="40"/>
      <c r="PKQ871" s="40"/>
      <c r="PKR871" s="40"/>
      <c r="PKS871" s="40"/>
      <c r="PKT871" s="40"/>
      <c r="PKU871" s="40"/>
      <c r="PKV871" s="40"/>
      <c r="PKW871" s="40"/>
      <c r="PKX871" s="40"/>
      <c r="PKY871" s="40"/>
      <c r="PKZ871" s="40"/>
      <c r="PLA871" s="40"/>
      <c r="PLB871" s="40"/>
      <c r="PLC871" s="40"/>
      <c r="PLD871" s="40"/>
      <c r="PLE871" s="40"/>
      <c r="PLF871" s="40"/>
      <c r="PLG871" s="40"/>
      <c r="PLH871" s="40"/>
      <c r="PLI871" s="40"/>
      <c r="PLJ871" s="40"/>
      <c r="PLK871" s="40"/>
      <c r="PLL871" s="40"/>
      <c r="PLM871" s="40"/>
      <c r="PLN871" s="40"/>
      <c r="PLO871" s="40"/>
      <c r="PLP871" s="40"/>
      <c r="PLQ871" s="40"/>
      <c r="PLR871" s="40"/>
      <c r="PLS871" s="40"/>
      <c r="PLT871" s="40"/>
      <c r="PLU871" s="40"/>
      <c r="PLV871" s="40"/>
      <c r="PLW871" s="40"/>
      <c r="PLX871" s="40"/>
      <c r="PLY871" s="40"/>
      <c r="PLZ871" s="40"/>
      <c r="PMA871" s="40"/>
      <c r="PMB871" s="40"/>
      <c r="PMC871" s="40"/>
      <c r="PMD871" s="40"/>
      <c r="PME871" s="40"/>
      <c r="PMF871" s="40"/>
      <c r="PMG871" s="40"/>
      <c r="PMH871" s="40"/>
      <c r="PMI871" s="40"/>
      <c r="PMJ871" s="40"/>
      <c r="PMK871" s="40"/>
      <c r="PML871" s="40"/>
      <c r="PMM871" s="40"/>
      <c r="PMN871" s="40"/>
      <c r="PMO871" s="40"/>
      <c r="PMP871" s="40"/>
      <c r="PMQ871" s="40"/>
      <c r="PMR871" s="40"/>
      <c r="PMS871" s="40"/>
      <c r="PMT871" s="40"/>
      <c r="PMU871" s="40"/>
      <c r="PMV871" s="40"/>
      <c r="PMW871" s="40"/>
      <c r="PMX871" s="40"/>
      <c r="PMY871" s="40"/>
      <c r="PMZ871" s="40"/>
      <c r="PNA871" s="40"/>
      <c r="PNB871" s="40"/>
      <c r="PNC871" s="40"/>
      <c r="PND871" s="40"/>
      <c r="PNE871" s="40"/>
      <c r="PNF871" s="40"/>
      <c r="PNG871" s="40"/>
      <c r="PNH871" s="40"/>
      <c r="PNI871" s="40"/>
      <c r="PNJ871" s="40"/>
      <c r="PNK871" s="40"/>
      <c r="PNL871" s="40"/>
      <c r="PNM871" s="40"/>
      <c r="PNN871" s="40"/>
      <c r="PNO871" s="40"/>
      <c r="PNP871" s="40"/>
      <c r="PNQ871" s="40"/>
      <c r="PNR871" s="40"/>
      <c r="PNS871" s="40"/>
      <c r="PNT871" s="40"/>
      <c r="PNU871" s="40"/>
      <c r="PNV871" s="40"/>
      <c r="PNW871" s="40"/>
      <c r="PNX871" s="40"/>
      <c r="PNY871" s="40"/>
      <c r="PNZ871" s="40"/>
      <c r="POA871" s="40"/>
      <c r="POB871" s="40"/>
      <c r="POC871" s="40"/>
      <c r="POD871" s="40"/>
      <c r="POE871" s="40"/>
      <c r="POF871" s="40"/>
      <c r="POG871" s="40"/>
      <c r="POH871" s="40"/>
      <c r="POI871" s="40"/>
      <c r="POJ871" s="40"/>
      <c r="POK871" s="40"/>
      <c r="POL871" s="40"/>
      <c r="POM871" s="40"/>
      <c r="PON871" s="40"/>
      <c r="POO871" s="40"/>
      <c r="POP871" s="40"/>
      <c r="POQ871" s="40"/>
      <c r="POR871" s="40"/>
      <c r="POS871" s="40"/>
      <c r="POT871" s="40"/>
      <c r="POU871" s="40"/>
      <c r="POV871" s="40"/>
      <c r="POW871" s="40"/>
      <c r="POX871" s="40"/>
      <c r="POY871" s="40"/>
      <c r="POZ871" s="40"/>
      <c r="PPA871" s="40"/>
      <c r="PPB871" s="40"/>
      <c r="PPC871" s="40"/>
      <c r="PPD871" s="40"/>
      <c r="PPE871" s="40"/>
      <c r="PPF871" s="40"/>
      <c r="PPG871" s="40"/>
      <c r="PPH871" s="40"/>
      <c r="PPI871" s="40"/>
      <c r="PPJ871" s="40"/>
      <c r="PPK871" s="40"/>
      <c r="PPL871" s="40"/>
      <c r="PPM871" s="40"/>
      <c r="PPN871" s="40"/>
      <c r="PPO871" s="40"/>
      <c r="PPP871" s="40"/>
      <c r="PPQ871" s="40"/>
      <c r="PPR871" s="40"/>
      <c r="PPS871" s="40"/>
      <c r="PPT871" s="40"/>
      <c r="PPU871" s="40"/>
      <c r="PPV871" s="40"/>
      <c r="PPW871" s="40"/>
      <c r="PPX871" s="40"/>
      <c r="PPY871" s="40"/>
      <c r="PPZ871" s="40"/>
      <c r="PQA871" s="40"/>
      <c r="PQB871" s="40"/>
      <c r="PQC871" s="40"/>
      <c r="PQD871" s="40"/>
      <c r="PQE871" s="40"/>
      <c r="PQF871" s="40"/>
      <c r="PQG871" s="40"/>
      <c r="PQH871" s="40"/>
      <c r="PQI871" s="40"/>
      <c r="PQJ871" s="40"/>
      <c r="PQK871" s="40"/>
      <c r="PQL871" s="40"/>
      <c r="PQM871" s="40"/>
      <c r="PQN871" s="40"/>
      <c r="PQO871" s="40"/>
      <c r="PQP871" s="40"/>
      <c r="PQQ871" s="40"/>
      <c r="PQR871" s="40"/>
      <c r="PQS871" s="40"/>
      <c r="PQT871" s="40"/>
      <c r="PQU871" s="40"/>
      <c r="PQV871" s="40"/>
      <c r="PQW871" s="40"/>
      <c r="PQX871" s="40"/>
      <c r="PQY871" s="40"/>
      <c r="PQZ871" s="40"/>
      <c r="PRA871" s="40"/>
      <c r="PRB871" s="40"/>
      <c r="PRC871" s="40"/>
      <c r="PRD871" s="40"/>
      <c r="PRE871" s="40"/>
      <c r="PRF871" s="40"/>
      <c r="PRG871" s="40"/>
      <c r="PRH871" s="40"/>
      <c r="PRI871" s="40"/>
      <c r="PRJ871" s="40"/>
      <c r="PRK871" s="40"/>
      <c r="PRL871" s="40"/>
      <c r="PRM871" s="40"/>
      <c r="PRN871" s="40"/>
      <c r="PRO871" s="40"/>
      <c r="PRP871" s="40"/>
      <c r="PRQ871" s="40"/>
      <c r="PRR871" s="40"/>
      <c r="PRS871" s="40"/>
      <c r="PRT871" s="40"/>
      <c r="PRU871" s="40"/>
      <c r="PRV871" s="40"/>
      <c r="PRW871" s="40"/>
      <c r="PRX871" s="40"/>
      <c r="PRY871" s="40"/>
      <c r="PRZ871" s="40"/>
      <c r="PSA871" s="40"/>
      <c r="PSB871" s="40"/>
      <c r="PSC871" s="40"/>
      <c r="PSD871" s="40"/>
      <c r="PSE871" s="40"/>
      <c r="PSF871" s="40"/>
      <c r="PSG871" s="40"/>
      <c r="PSH871" s="40"/>
      <c r="PSI871" s="40"/>
      <c r="PSJ871" s="40"/>
      <c r="PSK871" s="40"/>
      <c r="PSL871" s="40"/>
      <c r="PSM871" s="40"/>
      <c r="PSN871" s="40"/>
      <c r="PSO871" s="40"/>
      <c r="PSP871" s="40"/>
      <c r="PSQ871" s="40"/>
      <c r="PSR871" s="40"/>
      <c r="PSS871" s="40"/>
      <c r="PST871" s="40"/>
      <c r="PSU871" s="40"/>
      <c r="PSV871" s="40"/>
      <c r="PSW871" s="40"/>
      <c r="PSX871" s="40"/>
      <c r="PSY871" s="40"/>
      <c r="PSZ871" s="40"/>
      <c r="PTA871" s="40"/>
      <c r="PTB871" s="40"/>
      <c r="PTC871" s="40"/>
      <c r="PTD871" s="40"/>
      <c r="PTE871" s="40"/>
      <c r="PTF871" s="40"/>
      <c r="PTG871" s="40"/>
      <c r="PTH871" s="40"/>
      <c r="PTI871" s="40"/>
      <c r="PTJ871" s="40"/>
      <c r="PTK871" s="40"/>
      <c r="PTL871" s="40"/>
      <c r="PTM871" s="40"/>
      <c r="PTN871" s="40"/>
      <c r="PTO871" s="40"/>
      <c r="PTP871" s="40"/>
      <c r="PTQ871" s="40"/>
      <c r="PTR871" s="40"/>
      <c r="PTS871" s="40"/>
      <c r="PTT871" s="40"/>
      <c r="PTU871" s="40"/>
      <c r="PTV871" s="40"/>
      <c r="PTW871" s="40"/>
      <c r="PTX871" s="40"/>
      <c r="PTY871" s="40"/>
      <c r="PTZ871" s="40"/>
      <c r="PUA871" s="40"/>
      <c r="PUB871" s="40"/>
      <c r="PUC871" s="40"/>
      <c r="PUD871" s="40"/>
      <c r="PUE871" s="40"/>
      <c r="PUF871" s="40"/>
      <c r="PUG871" s="40"/>
      <c r="PUH871" s="40"/>
      <c r="PUI871" s="40"/>
      <c r="PUJ871" s="40"/>
      <c r="PUK871" s="40"/>
      <c r="PUL871" s="40"/>
      <c r="PUM871" s="40"/>
      <c r="PUN871" s="40"/>
      <c r="PUO871" s="40"/>
      <c r="PUP871" s="40"/>
      <c r="PUQ871" s="40"/>
      <c r="PUR871" s="40"/>
      <c r="PUS871" s="40"/>
      <c r="PUT871" s="40"/>
      <c r="PUU871" s="40"/>
      <c r="PUV871" s="40"/>
      <c r="PUW871" s="40"/>
      <c r="PUX871" s="40"/>
      <c r="PUY871" s="40"/>
      <c r="PUZ871" s="40"/>
      <c r="PVA871" s="40"/>
      <c r="PVB871" s="40"/>
      <c r="PVC871" s="40"/>
      <c r="PVD871" s="40"/>
      <c r="PVE871" s="40"/>
      <c r="PVF871" s="40"/>
      <c r="PVG871" s="40"/>
      <c r="PVH871" s="40"/>
      <c r="PVI871" s="40"/>
      <c r="PVJ871" s="40"/>
      <c r="PVK871" s="40"/>
      <c r="PVL871" s="40"/>
      <c r="PVM871" s="40"/>
      <c r="PVN871" s="40"/>
      <c r="PVO871" s="40"/>
      <c r="PVP871" s="40"/>
      <c r="PVQ871" s="40"/>
      <c r="PVR871" s="40"/>
      <c r="PVS871" s="40"/>
      <c r="PVT871" s="40"/>
      <c r="PVU871" s="40"/>
      <c r="PVV871" s="40"/>
      <c r="PVW871" s="40"/>
      <c r="PVX871" s="40"/>
      <c r="PVY871" s="40"/>
      <c r="PVZ871" s="40"/>
      <c r="PWA871" s="40"/>
      <c r="PWB871" s="40"/>
      <c r="PWC871" s="40"/>
      <c r="PWD871" s="40"/>
      <c r="PWE871" s="40"/>
      <c r="PWF871" s="40"/>
      <c r="PWG871" s="40"/>
      <c r="PWH871" s="40"/>
      <c r="PWI871" s="40"/>
      <c r="PWJ871" s="40"/>
      <c r="PWK871" s="40"/>
      <c r="PWL871" s="40"/>
      <c r="PWM871" s="40"/>
      <c r="PWN871" s="40"/>
      <c r="PWO871" s="40"/>
      <c r="PWP871" s="40"/>
      <c r="PWQ871" s="40"/>
      <c r="PWR871" s="40"/>
      <c r="PWS871" s="40"/>
      <c r="PWT871" s="40"/>
      <c r="PWU871" s="40"/>
      <c r="PWV871" s="40"/>
      <c r="PWW871" s="40"/>
      <c r="PWX871" s="40"/>
      <c r="PWY871" s="40"/>
      <c r="PWZ871" s="40"/>
      <c r="PXA871" s="40"/>
      <c r="PXB871" s="40"/>
      <c r="PXC871" s="40"/>
      <c r="PXD871" s="40"/>
      <c r="PXE871" s="40"/>
      <c r="PXF871" s="40"/>
      <c r="PXG871" s="40"/>
      <c r="PXH871" s="40"/>
      <c r="PXI871" s="40"/>
      <c r="PXJ871" s="40"/>
      <c r="PXK871" s="40"/>
      <c r="PXL871" s="40"/>
      <c r="PXM871" s="40"/>
      <c r="PXN871" s="40"/>
      <c r="PXO871" s="40"/>
      <c r="PXP871" s="40"/>
      <c r="PXQ871" s="40"/>
      <c r="PXR871" s="40"/>
      <c r="PXS871" s="40"/>
      <c r="PXT871" s="40"/>
      <c r="PXU871" s="40"/>
      <c r="PXV871" s="40"/>
      <c r="PXW871" s="40"/>
      <c r="PXX871" s="40"/>
      <c r="PXY871" s="40"/>
      <c r="PXZ871" s="40"/>
      <c r="PYA871" s="40"/>
      <c r="PYB871" s="40"/>
      <c r="PYC871" s="40"/>
      <c r="PYD871" s="40"/>
      <c r="PYE871" s="40"/>
      <c r="PYF871" s="40"/>
      <c r="PYG871" s="40"/>
      <c r="PYH871" s="40"/>
      <c r="PYI871" s="40"/>
      <c r="PYJ871" s="40"/>
      <c r="PYK871" s="40"/>
      <c r="PYL871" s="40"/>
      <c r="PYM871" s="40"/>
      <c r="PYN871" s="40"/>
      <c r="PYO871" s="40"/>
      <c r="PYP871" s="40"/>
      <c r="PYQ871" s="40"/>
      <c r="PYR871" s="40"/>
      <c r="PYS871" s="40"/>
      <c r="PYT871" s="40"/>
      <c r="PYU871" s="40"/>
      <c r="PYV871" s="40"/>
      <c r="PYW871" s="40"/>
      <c r="PYX871" s="40"/>
      <c r="PYY871" s="40"/>
      <c r="PYZ871" s="40"/>
      <c r="PZA871" s="40"/>
      <c r="PZB871" s="40"/>
      <c r="PZC871" s="40"/>
      <c r="PZD871" s="40"/>
      <c r="PZE871" s="40"/>
      <c r="PZF871" s="40"/>
      <c r="PZG871" s="40"/>
      <c r="PZH871" s="40"/>
      <c r="PZI871" s="40"/>
      <c r="PZJ871" s="40"/>
      <c r="PZK871" s="40"/>
      <c r="PZL871" s="40"/>
      <c r="PZM871" s="40"/>
      <c r="PZN871" s="40"/>
      <c r="PZO871" s="40"/>
      <c r="PZP871" s="40"/>
      <c r="PZQ871" s="40"/>
      <c r="PZR871" s="40"/>
      <c r="PZS871" s="40"/>
      <c r="PZT871" s="40"/>
      <c r="PZU871" s="40"/>
      <c r="PZV871" s="40"/>
      <c r="PZW871" s="40"/>
      <c r="PZX871" s="40"/>
      <c r="PZY871" s="40"/>
      <c r="PZZ871" s="40"/>
      <c r="QAA871" s="40"/>
      <c r="QAB871" s="40"/>
      <c r="QAC871" s="40"/>
      <c r="QAD871" s="40"/>
      <c r="QAE871" s="40"/>
      <c r="QAF871" s="40"/>
      <c r="QAG871" s="40"/>
      <c r="QAH871" s="40"/>
      <c r="QAI871" s="40"/>
      <c r="QAJ871" s="40"/>
      <c r="QAK871" s="40"/>
      <c r="QAL871" s="40"/>
      <c r="QAM871" s="40"/>
      <c r="QAN871" s="40"/>
      <c r="QAO871" s="40"/>
      <c r="QAP871" s="40"/>
      <c r="QAQ871" s="40"/>
      <c r="QAR871" s="40"/>
      <c r="QAS871" s="40"/>
      <c r="QAT871" s="40"/>
      <c r="QAU871" s="40"/>
      <c r="QAV871" s="40"/>
      <c r="QAW871" s="40"/>
      <c r="QAX871" s="40"/>
      <c r="QAY871" s="40"/>
      <c r="QAZ871" s="40"/>
      <c r="QBA871" s="40"/>
      <c r="QBB871" s="40"/>
      <c r="QBC871" s="40"/>
      <c r="QBD871" s="40"/>
      <c r="QBE871" s="40"/>
      <c r="QBF871" s="40"/>
      <c r="QBG871" s="40"/>
      <c r="QBH871" s="40"/>
      <c r="QBI871" s="40"/>
      <c r="QBJ871" s="40"/>
      <c r="QBK871" s="40"/>
      <c r="QBL871" s="40"/>
      <c r="QBM871" s="40"/>
      <c r="QBN871" s="40"/>
      <c r="QBO871" s="40"/>
      <c r="QBP871" s="40"/>
      <c r="QBQ871" s="40"/>
      <c r="QBR871" s="40"/>
      <c r="QBS871" s="40"/>
      <c r="QBT871" s="40"/>
      <c r="QBU871" s="40"/>
      <c r="QBV871" s="40"/>
      <c r="QBW871" s="40"/>
      <c r="QBX871" s="40"/>
      <c r="QBY871" s="40"/>
      <c r="QBZ871" s="40"/>
      <c r="QCA871" s="40"/>
      <c r="QCB871" s="40"/>
      <c r="QCC871" s="40"/>
      <c r="QCD871" s="40"/>
      <c r="QCE871" s="40"/>
      <c r="QCF871" s="40"/>
      <c r="QCG871" s="40"/>
      <c r="QCH871" s="40"/>
      <c r="QCI871" s="40"/>
      <c r="QCJ871" s="40"/>
      <c r="QCK871" s="40"/>
      <c r="QCL871" s="40"/>
      <c r="QCM871" s="40"/>
      <c r="QCN871" s="40"/>
      <c r="QCO871" s="40"/>
      <c r="QCP871" s="40"/>
      <c r="QCQ871" s="40"/>
      <c r="QCR871" s="40"/>
      <c r="QCS871" s="40"/>
      <c r="QCT871" s="40"/>
      <c r="QCU871" s="40"/>
      <c r="QCV871" s="40"/>
      <c r="QCW871" s="40"/>
      <c r="QCX871" s="40"/>
      <c r="QCY871" s="40"/>
      <c r="QCZ871" s="40"/>
      <c r="QDA871" s="40"/>
      <c r="QDB871" s="40"/>
      <c r="QDC871" s="40"/>
      <c r="QDD871" s="40"/>
      <c r="QDE871" s="40"/>
      <c r="QDF871" s="40"/>
      <c r="QDG871" s="40"/>
      <c r="QDH871" s="40"/>
      <c r="QDI871" s="40"/>
      <c r="QDJ871" s="40"/>
      <c r="QDK871" s="40"/>
      <c r="QDL871" s="40"/>
      <c r="QDM871" s="40"/>
      <c r="QDN871" s="40"/>
      <c r="QDO871" s="40"/>
      <c r="QDP871" s="40"/>
      <c r="QDQ871" s="40"/>
      <c r="QDR871" s="40"/>
      <c r="QDS871" s="40"/>
      <c r="QDT871" s="40"/>
      <c r="QDU871" s="40"/>
      <c r="QDV871" s="40"/>
      <c r="QDW871" s="40"/>
      <c r="QDX871" s="40"/>
      <c r="QDY871" s="40"/>
      <c r="QDZ871" s="40"/>
      <c r="QEA871" s="40"/>
      <c r="QEB871" s="40"/>
      <c r="QEC871" s="40"/>
      <c r="QED871" s="40"/>
      <c r="QEE871" s="40"/>
      <c r="QEF871" s="40"/>
      <c r="QEG871" s="40"/>
      <c r="QEH871" s="40"/>
      <c r="QEI871" s="40"/>
      <c r="QEJ871" s="40"/>
      <c r="QEK871" s="40"/>
      <c r="QEL871" s="40"/>
      <c r="QEM871" s="40"/>
      <c r="QEN871" s="40"/>
      <c r="QEO871" s="40"/>
      <c r="QEP871" s="40"/>
      <c r="QEQ871" s="40"/>
      <c r="QER871" s="40"/>
      <c r="QES871" s="40"/>
      <c r="QET871" s="40"/>
      <c r="QEU871" s="40"/>
      <c r="QEV871" s="40"/>
      <c r="QEW871" s="40"/>
      <c r="QEX871" s="40"/>
      <c r="QEY871" s="40"/>
      <c r="QEZ871" s="40"/>
      <c r="QFA871" s="40"/>
      <c r="QFB871" s="40"/>
      <c r="QFC871" s="40"/>
      <c r="QFD871" s="40"/>
      <c r="QFE871" s="40"/>
      <c r="QFF871" s="40"/>
      <c r="QFG871" s="40"/>
      <c r="QFH871" s="40"/>
      <c r="QFI871" s="40"/>
      <c r="QFJ871" s="40"/>
      <c r="QFK871" s="40"/>
      <c r="QFL871" s="40"/>
      <c r="QFM871" s="40"/>
      <c r="QFN871" s="40"/>
      <c r="QFO871" s="40"/>
      <c r="QFP871" s="40"/>
      <c r="QFQ871" s="40"/>
      <c r="QFR871" s="40"/>
      <c r="QFS871" s="40"/>
      <c r="QFT871" s="40"/>
      <c r="QFU871" s="40"/>
      <c r="QFV871" s="40"/>
      <c r="QFW871" s="40"/>
      <c r="QFX871" s="40"/>
      <c r="QFY871" s="40"/>
      <c r="QFZ871" s="40"/>
      <c r="QGA871" s="40"/>
      <c r="QGB871" s="40"/>
      <c r="QGC871" s="40"/>
      <c r="QGD871" s="40"/>
      <c r="QGE871" s="40"/>
      <c r="QGF871" s="40"/>
      <c r="QGG871" s="40"/>
      <c r="QGH871" s="40"/>
      <c r="QGI871" s="40"/>
      <c r="QGJ871" s="40"/>
      <c r="QGK871" s="40"/>
      <c r="QGL871" s="40"/>
      <c r="QGM871" s="40"/>
      <c r="QGN871" s="40"/>
      <c r="QGO871" s="40"/>
      <c r="QGP871" s="40"/>
      <c r="QGQ871" s="40"/>
      <c r="QGR871" s="40"/>
      <c r="QGS871" s="40"/>
      <c r="QGT871" s="40"/>
      <c r="QGU871" s="40"/>
      <c r="QGV871" s="40"/>
      <c r="QGW871" s="40"/>
      <c r="QGX871" s="40"/>
      <c r="QGY871" s="40"/>
      <c r="QGZ871" s="40"/>
      <c r="QHA871" s="40"/>
      <c r="QHB871" s="40"/>
      <c r="QHC871" s="40"/>
      <c r="QHD871" s="40"/>
      <c r="QHE871" s="40"/>
      <c r="QHF871" s="40"/>
      <c r="QHG871" s="40"/>
      <c r="QHH871" s="40"/>
      <c r="QHI871" s="40"/>
      <c r="QHJ871" s="40"/>
      <c r="QHK871" s="40"/>
      <c r="QHL871" s="40"/>
      <c r="QHM871" s="40"/>
      <c r="QHN871" s="40"/>
      <c r="QHO871" s="40"/>
      <c r="QHP871" s="40"/>
      <c r="QHQ871" s="40"/>
      <c r="QHR871" s="40"/>
      <c r="QHS871" s="40"/>
      <c r="QHT871" s="40"/>
      <c r="QHU871" s="40"/>
      <c r="QHV871" s="40"/>
      <c r="QHW871" s="40"/>
      <c r="QHX871" s="40"/>
      <c r="QHY871" s="40"/>
      <c r="QHZ871" s="40"/>
      <c r="QIA871" s="40"/>
      <c r="QIB871" s="40"/>
      <c r="QIC871" s="40"/>
      <c r="QID871" s="40"/>
      <c r="QIE871" s="40"/>
      <c r="QIF871" s="40"/>
      <c r="QIG871" s="40"/>
      <c r="QIH871" s="40"/>
      <c r="QII871" s="40"/>
      <c r="QIJ871" s="40"/>
      <c r="QIK871" s="40"/>
      <c r="QIL871" s="40"/>
      <c r="QIM871" s="40"/>
      <c r="QIN871" s="40"/>
      <c r="QIO871" s="40"/>
      <c r="QIP871" s="40"/>
      <c r="QIQ871" s="40"/>
      <c r="QIR871" s="40"/>
      <c r="QIS871" s="40"/>
      <c r="QIT871" s="40"/>
      <c r="QIU871" s="40"/>
      <c r="QIV871" s="40"/>
      <c r="QIW871" s="40"/>
      <c r="QIX871" s="40"/>
      <c r="QIY871" s="40"/>
      <c r="QIZ871" s="40"/>
      <c r="QJA871" s="40"/>
      <c r="QJB871" s="40"/>
      <c r="QJC871" s="40"/>
      <c r="QJD871" s="40"/>
      <c r="QJE871" s="40"/>
      <c r="QJF871" s="40"/>
      <c r="QJG871" s="40"/>
      <c r="QJH871" s="40"/>
      <c r="QJI871" s="40"/>
      <c r="QJJ871" s="40"/>
      <c r="QJK871" s="40"/>
      <c r="QJL871" s="40"/>
      <c r="QJM871" s="40"/>
      <c r="QJN871" s="40"/>
      <c r="QJO871" s="40"/>
      <c r="QJP871" s="40"/>
      <c r="QJQ871" s="40"/>
      <c r="QJR871" s="40"/>
      <c r="QJS871" s="40"/>
      <c r="QJT871" s="40"/>
      <c r="QJU871" s="40"/>
      <c r="QJV871" s="40"/>
      <c r="QJW871" s="40"/>
      <c r="QJX871" s="40"/>
      <c r="QJY871" s="40"/>
      <c r="QJZ871" s="40"/>
      <c r="QKA871" s="40"/>
      <c r="QKB871" s="40"/>
      <c r="QKC871" s="40"/>
      <c r="QKD871" s="40"/>
      <c r="QKE871" s="40"/>
      <c r="QKF871" s="40"/>
      <c r="QKG871" s="40"/>
      <c r="QKH871" s="40"/>
      <c r="QKI871" s="40"/>
      <c r="QKJ871" s="40"/>
      <c r="QKK871" s="40"/>
      <c r="QKL871" s="40"/>
      <c r="QKM871" s="40"/>
      <c r="QKN871" s="40"/>
      <c r="QKO871" s="40"/>
      <c r="QKP871" s="40"/>
      <c r="QKQ871" s="40"/>
      <c r="QKR871" s="40"/>
      <c r="QKS871" s="40"/>
      <c r="QKT871" s="40"/>
      <c r="QKU871" s="40"/>
      <c r="QKV871" s="40"/>
      <c r="QKW871" s="40"/>
      <c r="QKX871" s="40"/>
      <c r="QKY871" s="40"/>
      <c r="QKZ871" s="40"/>
      <c r="QLA871" s="40"/>
      <c r="QLB871" s="40"/>
      <c r="QLC871" s="40"/>
      <c r="QLD871" s="40"/>
      <c r="QLE871" s="40"/>
      <c r="QLF871" s="40"/>
      <c r="QLG871" s="40"/>
      <c r="QLH871" s="40"/>
      <c r="QLI871" s="40"/>
      <c r="QLJ871" s="40"/>
      <c r="QLK871" s="40"/>
      <c r="QLL871" s="40"/>
      <c r="QLM871" s="40"/>
      <c r="QLN871" s="40"/>
      <c r="QLO871" s="40"/>
      <c r="QLP871" s="40"/>
      <c r="QLQ871" s="40"/>
      <c r="QLR871" s="40"/>
      <c r="QLS871" s="40"/>
      <c r="QLT871" s="40"/>
      <c r="QLU871" s="40"/>
      <c r="QLV871" s="40"/>
      <c r="QLW871" s="40"/>
      <c r="QLX871" s="40"/>
      <c r="QLY871" s="40"/>
      <c r="QLZ871" s="40"/>
      <c r="QMA871" s="40"/>
      <c r="QMB871" s="40"/>
      <c r="QMC871" s="40"/>
      <c r="QMD871" s="40"/>
      <c r="QME871" s="40"/>
      <c r="QMF871" s="40"/>
      <c r="QMG871" s="40"/>
      <c r="QMH871" s="40"/>
      <c r="QMI871" s="40"/>
      <c r="QMJ871" s="40"/>
      <c r="QMK871" s="40"/>
      <c r="QML871" s="40"/>
      <c r="QMM871" s="40"/>
      <c r="QMN871" s="40"/>
      <c r="QMO871" s="40"/>
      <c r="QMP871" s="40"/>
      <c r="QMQ871" s="40"/>
      <c r="QMR871" s="40"/>
      <c r="QMS871" s="40"/>
      <c r="QMT871" s="40"/>
      <c r="QMU871" s="40"/>
      <c r="QMV871" s="40"/>
      <c r="QMW871" s="40"/>
      <c r="QMX871" s="40"/>
      <c r="QMY871" s="40"/>
      <c r="QMZ871" s="40"/>
      <c r="QNA871" s="40"/>
      <c r="QNB871" s="40"/>
      <c r="QNC871" s="40"/>
      <c r="QND871" s="40"/>
      <c r="QNE871" s="40"/>
      <c r="QNF871" s="40"/>
      <c r="QNG871" s="40"/>
      <c r="QNH871" s="40"/>
      <c r="QNI871" s="40"/>
      <c r="QNJ871" s="40"/>
      <c r="QNK871" s="40"/>
      <c r="QNL871" s="40"/>
      <c r="QNM871" s="40"/>
      <c r="QNN871" s="40"/>
      <c r="QNO871" s="40"/>
      <c r="QNP871" s="40"/>
      <c r="QNQ871" s="40"/>
      <c r="QNR871" s="40"/>
      <c r="QNS871" s="40"/>
      <c r="QNT871" s="40"/>
      <c r="QNU871" s="40"/>
      <c r="QNV871" s="40"/>
      <c r="QNW871" s="40"/>
      <c r="QNX871" s="40"/>
      <c r="QNY871" s="40"/>
      <c r="QNZ871" s="40"/>
      <c r="QOA871" s="40"/>
      <c r="QOB871" s="40"/>
      <c r="QOC871" s="40"/>
      <c r="QOD871" s="40"/>
      <c r="QOE871" s="40"/>
      <c r="QOF871" s="40"/>
      <c r="QOG871" s="40"/>
      <c r="QOH871" s="40"/>
      <c r="QOI871" s="40"/>
      <c r="QOJ871" s="40"/>
      <c r="QOK871" s="40"/>
      <c r="QOL871" s="40"/>
      <c r="QOM871" s="40"/>
      <c r="QON871" s="40"/>
      <c r="QOO871" s="40"/>
      <c r="QOP871" s="40"/>
      <c r="QOQ871" s="40"/>
      <c r="QOR871" s="40"/>
      <c r="QOS871" s="40"/>
      <c r="QOT871" s="40"/>
      <c r="QOU871" s="40"/>
      <c r="QOV871" s="40"/>
      <c r="QOW871" s="40"/>
      <c r="QOX871" s="40"/>
      <c r="QOY871" s="40"/>
      <c r="QOZ871" s="40"/>
      <c r="QPA871" s="40"/>
      <c r="QPB871" s="40"/>
      <c r="QPC871" s="40"/>
      <c r="QPD871" s="40"/>
      <c r="QPE871" s="40"/>
      <c r="QPF871" s="40"/>
      <c r="QPG871" s="40"/>
      <c r="QPH871" s="40"/>
      <c r="QPI871" s="40"/>
      <c r="QPJ871" s="40"/>
      <c r="QPK871" s="40"/>
      <c r="QPL871" s="40"/>
      <c r="QPM871" s="40"/>
      <c r="QPN871" s="40"/>
      <c r="QPO871" s="40"/>
      <c r="QPP871" s="40"/>
      <c r="QPQ871" s="40"/>
      <c r="QPR871" s="40"/>
      <c r="QPS871" s="40"/>
      <c r="QPT871" s="40"/>
      <c r="QPU871" s="40"/>
      <c r="QPV871" s="40"/>
      <c r="QPW871" s="40"/>
      <c r="QPX871" s="40"/>
      <c r="QPY871" s="40"/>
      <c r="QPZ871" s="40"/>
      <c r="QQA871" s="40"/>
      <c r="QQB871" s="40"/>
      <c r="QQC871" s="40"/>
      <c r="QQD871" s="40"/>
      <c r="QQE871" s="40"/>
      <c r="QQF871" s="40"/>
      <c r="QQG871" s="40"/>
      <c r="QQH871" s="40"/>
      <c r="QQI871" s="40"/>
      <c r="QQJ871" s="40"/>
      <c r="QQK871" s="40"/>
      <c r="QQL871" s="40"/>
      <c r="QQM871" s="40"/>
      <c r="QQN871" s="40"/>
      <c r="QQO871" s="40"/>
      <c r="QQP871" s="40"/>
      <c r="QQQ871" s="40"/>
      <c r="QQR871" s="40"/>
      <c r="QQS871" s="40"/>
      <c r="QQT871" s="40"/>
      <c r="QQU871" s="40"/>
      <c r="QQV871" s="40"/>
      <c r="QQW871" s="40"/>
      <c r="QQX871" s="40"/>
      <c r="QQY871" s="40"/>
      <c r="QQZ871" s="40"/>
      <c r="QRA871" s="40"/>
      <c r="QRB871" s="40"/>
      <c r="QRC871" s="40"/>
      <c r="QRD871" s="40"/>
      <c r="QRE871" s="40"/>
      <c r="QRF871" s="40"/>
      <c r="QRG871" s="40"/>
      <c r="QRH871" s="40"/>
      <c r="QRI871" s="40"/>
      <c r="QRJ871" s="40"/>
      <c r="QRK871" s="40"/>
      <c r="QRL871" s="40"/>
      <c r="QRM871" s="40"/>
      <c r="QRN871" s="40"/>
      <c r="QRO871" s="40"/>
      <c r="QRP871" s="40"/>
      <c r="QRQ871" s="40"/>
      <c r="QRR871" s="40"/>
      <c r="QRS871" s="40"/>
      <c r="QRT871" s="40"/>
      <c r="QRU871" s="40"/>
      <c r="QRV871" s="40"/>
      <c r="QRW871" s="40"/>
      <c r="QRX871" s="40"/>
      <c r="QRY871" s="40"/>
      <c r="QRZ871" s="40"/>
      <c r="QSA871" s="40"/>
      <c r="QSB871" s="40"/>
      <c r="QSC871" s="40"/>
      <c r="QSD871" s="40"/>
      <c r="QSE871" s="40"/>
      <c r="QSF871" s="40"/>
      <c r="QSG871" s="40"/>
      <c r="QSH871" s="40"/>
      <c r="QSI871" s="40"/>
      <c r="QSJ871" s="40"/>
      <c r="QSK871" s="40"/>
      <c r="QSL871" s="40"/>
      <c r="QSM871" s="40"/>
      <c r="QSN871" s="40"/>
      <c r="QSO871" s="40"/>
      <c r="QSP871" s="40"/>
      <c r="QSQ871" s="40"/>
      <c r="QSR871" s="40"/>
      <c r="QSS871" s="40"/>
      <c r="QST871" s="40"/>
      <c r="QSU871" s="40"/>
      <c r="QSV871" s="40"/>
      <c r="QSW871" s="40"/>
      <c r="QSX871" s="40"/>
      <c r="QSY871" s="40"/>
      <c r="QSZ871" s="40"/>
      <c r="QTA871" s="40"/>
      <c r="QTB871" s="40"/>
      <c r="QTC871" s="40"/>
      <c r="QTD871" s="40"/>
      <c r="QTE871" s="40"/>
      <c r="QTF871" s="40"/>
      <c r="QTG871" s="40"/>
      <c r="QTH871" s="40"/>
      <c r="QTI871" s="40"/>
      <c r="QTJ871" s="40"/>
      <c r="QTK871" s="40"/>
      <c r="QTL871" s="40"/>
      <c r="QTM871" s="40"/>
      <c r="QTN871" s="40"/>
      <c r="QTO871" s="40"/>
      <c r="QTP871" s="40"/>
      <c r="QTQ871" s="40"/>
      <c r="QTR871" s="40"/>
      <c r="QTS871" s="40"/>
      <c r="QTT871" s="40"/>
      <c r="QTU871" s="40"/>
      <c r="QTV871" s="40"/>
      <c r="QTW871" s="40"/>
      <c r="QTX871" s="40"/>
      <c r="QTY871" s="40"/>
      <c r="QTZ871" s="40"/>
      <c r="QUA871" s="40"/>
      <c r="QUB871" s="40"/>
      <c r="QUC871" s="40"/>
      <c r="QUD871" s="40"/>
      <c r="QUE871" s="40"/>
      <c r="QUF871" s="40"/>
      <c r="QUG871" s="40"/>
      <c r="QUH871" s="40"/>
      <c r="QUI871" s="40"/>
      <c r="QUJ871" s="40"/>
      <c r="QUK871" s="40"/>
      <c r="QUL871" s="40"/>
      <c r="QUM871" s="40"/>
      <c r="QUN871" s="40"/>
      <c r="QUO871" s="40"/>
      <c r="QUP871" s="40"/>
      <c r="QUQ871" s="40"/>
      <c r="QUR871" s="40"/>
      <c r="QUS871" s="40"/>
      <c r="QUT871" s="40"/>
      <c r="QUU871" s="40"/>
      <c r="QUV871" s="40"/>
      <c r="QUW871" s="40"/>
      <c r="QUX871" s="40"/>
      <c r="QUY871" s="40"/>
      <c r="QUZ871" s="40"/>
      <c r="QVA871" s="40"/>
      <c r="QVB871" s="40"/>
      <c r="QVC871" s="40"/>
      <c r="QVD871" s="40"/>
      <c r="QVE871" s="40"/>
      <c r="QVF871" s="40"/>
      <c r="QVG871" s="40"/>
      <c r="QVH871" s="40"/>
      <c r="QVI871" s="40"/>
      <c r="QVJ871" s="40"/>
      <c r="QVK871" s="40"/>
      <c r="QVL871" s="40"/>
      <c r="QVM871" s="40"/>
      <c r="QVN871" s="40"/>
      <c r="QVO871" s="40"/>
      <c r="QVP871" s="40"/>
      <c r="QVQ871" s="40"/>
      <c r="QVR871" s="40"/>
      <c r="QVS871" s="40"/>
      <c r="QVT871" s="40"/>
      <c r="QVU871" s="40"/>
      <c r="QVV871" s="40"/>
      <c r="QVW871" s="40"/>
      <c r="QVX871" s="40"/>
      <c r="QVY871" s="40"/>
      <c r="QVZ871" s="40"/>
      <c r="QWA871" s="40"/>
      <c r="QWB871" s="40"/>
      <c r="QWC871" s="40"/>
      <c r="QWD871" s="40"/>
      <c r="QWE871" s="40"/>
      <c r="QWF871" s="40"/>
      <c r="QWG871" s="40"/>
      <c r="QWH871" s="40"/>
      <c r="QWI871" s="40"/>
      <c r="QWJ871" s="40"/>
      <c r="QWK871" s="40"/>
      <c r="QWL871" s="40"/>
      <c r="QWM871" s="40"/>
      <c r="QWN871" s="40"/>
      <c r="QWO871" s="40"/>
      <c r="QWP871" s="40"/>
      <c r="QWQ871" s="40"/>
      <c r="QWR871" s="40"/>
      <c r="QWS871" s="40"/>
      <c r="QWT871" s="40"/>
      <c r="QWU871" s="40"/>
      <c r="QWV871" s="40"/>
      <c r="QWW871" s="40"/>
      <c r="QWX871" s="40"/>
      <c r="QWY871" s="40"/>
      <c r="QWZ871" s="40"/>
      <c r="QXA871" s="40"/>
      <c r="QXB871" s="40"/>
      <c r="QXC871" s="40"/>
      <c r="QXD871" s="40"/>
      <c r="QXE871" s="40"/>
      <c r="QXF871" s="40"/>
      <c r="QXG871" s="40"/>
      <c r="QXH871" s="40"/>
      <c r="QXI871" s="40"/>
      <c r="QXJ871" s="40"/>
      <c r="QXK871" s="40"/>
      <c r="QXL871" s="40"/>
      <c r="QXM871" s="40"/>
      <c r="QXN871" s="40"/>
      <c r="QXO871" s="40"/>
      <c r="QXP871" s="40"/>
      <c r="QXQ871" s="40"/>
      <c r="QXR871" s="40"/>
      <c r="QXS871" s="40"/>
      <c r="QXT871" s="40"/>
      <c r="QXU871" s="40"/>
      <c r="QXV871" s="40"/>
      <c r="QXW871" s="40"/>
      <c r="QXX871" s="40"/>
      <c r="QXY871" s="40"/>
      <c r="QXZ871" s="40"/>
      <c r="QYA871" s="40"/>
      <c r="QYB871" s="40"/>
      <c r="QYC871" s="40"/>
      <c r="QYD871" s="40"/>
      <c r="QYE871" s="40"/>
      <c r="QYF871" s="40"/>
      <c r="QYG871" s="40"/>
      <c r="QYH871" s="40"/>
      <c r="QYI871" s="40"/>
      <c r="QYJ871" s="40"/>
      <c r="QYK871" s="40"/>
      <c r="QYL871" s="40"/>
      <c r="QYM871" s="40"/>
      <c r="QYN871" s="40"/>
      <c r="QYO871" s="40"/>
      <c r="QYP871" s="40"/>
      <c r="QYQ871" s="40"/>
      <c r="QYR871" s="40"/>
      <c r="QYS871" s="40"/>
      <c r="QYT871" s="40"/>
      <c r="QYU871" s="40"/>
      <c r="QYV871" s="40"/>
      <c r="QYW871" s="40"/>
      <c r="QYX871" s="40"/>
      <c r="QYY871" s="40"/>
      <c r="QYZ871" s="40"/>
      <c r="QZA871" s="40"/>
      <c r="QZB871" s="40"/>
      <c r="QZC871" s="40"/>
      <c r="QZD871" s="40"/>
      <c r="QZE871" s="40"/>
      <c r="QZF871" s="40"/>
      <c r="QZG871" s="40"/>
      <c r="QZH871" s="40"/>
      <c r="QZI871" s="40"/>
      <c r="QZJ871" s="40"/>
      <c r="QZK871" s="40"/>
      <c r="QZL871" s="40"/>
      <c r="QZM871" s="40"/>
      <c r="QZN871" s="40"/>
      <c r="QZO871" s="40"/>
      <c r="QZP871" s="40"/>
      <c r="QZQ871" s="40"/>
      <c r="QZR871" s="40"/>
      <c r="QZS871" s="40"/>
      <c r="QZT871" s="40"/>
      <c r="QZU871" s="40"/>
      <c r="QZV871" s="40"/>
      <c r="QZW871" s="40"/>
      <c r="QZX871" s="40"/>
      <c r="QZY871" s="40"/>
      <c r="QZZ871" s="40"/>
      <c r="RAA871" s="40"/>
      <c r="RAB871" s="40"/>
      <c r="RAC871" s="40"/>
      <c r="RAD871" s="40"/>
      <c r="RAE871" s="40"/>
      <c r="RAF871" s="40"/>
      <c r="RAG871" s="40"/>
      <c r="RAH871" s="40"/>
      <c r="RAI871" s="40"/>
      <c r="RAJ871" s="40"/>
      <c r="RAK871" s="40"/>
      <c r="RAL871" s="40"/>
      <c r="RAM871" s="40"/>
      <c r="RAN871" s="40"/>
      <c r="RAO871" s="40"/>
      <c r="RAP871" s="40"/>
      <c r="RAQ871" s="40"/>
      <c r="RAR871" s="40"/>
      <c r="RAS871" s="40"/>
      <c r="RAT871" s="40"/>
      <c r="RAU871" s="40"/>
      <c r="RAV871" s="40"/>
      <c r="RAW871" s="40"/>
      <c r="RAX871" s="40"/>
      <c r="RAY871" s="40"/>
      <c r="RAZ871" s="40"/>
      <c r="RBA871" s="40"/>
      <c r="RBB871" s="40"/>
      <c r="RBC871" s="40"/>
      <c r="RBD871" s="40"/>
      <c r="RBE871" s="40"/>
      <c r="RBF871" s="40"/>
      <c r="RBG871" s="40"/>
      <c r="RBH871" s="40"/>
      <c r="RBI871" s="40"/>
      <c r="RBJ871" s="40"/>
      <c r="RBK871" s="40"/>
      <c r="RBL871" s="40"/>
      <c r="RBM871" s="40"/>
      <c r="RBN871" s="40"/>
      <c r="RBO871" s="40"/>
      <c r="RBP871" s="40"/>
      <c r="RBQ871" s="40"/>
      <c r="RBR871" s="40"/>
      <c r="RBS871" s="40"/>
      <c r="RBT871" s="40"/>
      <c r="RBU871" s="40"/>
      <c r="RBV871" s="40"/>
      <c r="RBW871" s="40"/>
      <c r="RBX871" s="40"/>
      <c r="RBY871" s="40"/>
      <c r="RBZ871" s="40"/>
      <c r="RCA871" s="40"/>
      <c r="RCB871" s="40"/>
      <c r="RCC871" s="40"/>
      <c r="RCD871" s="40"/>
      <c r="RCE871" s="40"/>
      <c r="RCF871" s="40"/>
      <c r="RCG871" s="40"/>
      <c r="RCH871" s="40"/>
      <c r="RCI871" s="40"/>
      <c r="RCJ871" s="40"/>
      <c r="RCK871" s="40"/>
      <c r="RCL871" s="40"/>
      <c r="RCM871" s="40"/>
      <c r="RCN871" s="40"/>
      <c r="RCO871" s="40"/>
      <c r="RCP871" s="40"/>
      <c r="RCQ871" s="40"/>
      <c r="RCR871" s="40"/>
      <c r="RCS871" s="40"/>
      <c r="RCT871" s="40"/>
      <c r="RCU871" s="40"/>
      <c r="RCV871" s="40"/>
      <c r="RCW871" s="40"/>
      <c r="RCX871" s="40"/>
      <c r="RCY871" s="40"/>
      <c r="RCZ871" s="40"/>
      <c r="RDA871" s="40"/>
      <c r="RDB871" s="40"/>
      <c r="RDC871" s="40"/>
      <c r="RDD871" s="40"/>
      <c r="RDE871" s="40"/>
      <c r="RDF871" s="40"/>
      <c r="RDG871" s="40"/>
      <c r="RDH871" s="40"/>
      <c r="RDI871" s="40"/>
      <c r="RDJ871" s="40"/>
      <c r="RDK871" s="40"/>
      <c r="RDL871" s="40"/>
      <c r="RDM871" s="40"/>
      <c r="RDN871" s="40"/>
      <c r="RDO871" s="40"/>
      <c r="RDP871" s="40"/>
      <c r="RDQ871" s="40"/>
      <c r="RDR871" s="40"/>
      <c r="RDS871" s="40"/>
      <c r="RDT871" s="40"/>
      <c r="RDU871" s="40"/>
      <c r="RDV871" s="40"/>
      <c r="RDW871" s="40"/>
      <c r="RDX871" s="40"/>
      <c r="RDY871" s="40"/>
      <c r="RDZ871" s="40"/>
      <c r="REA871" s="40"/>
      <c r="REB871" s="40"/>
      <c r="REC871" s="40"/>
      <c r="RED871" s="40"/>
      <c r="REE871" s="40"/>
      <c r="REF871" s="40"/>
      <c r="REG871" s="40"/>
      <c r="REH871" s="40"/>
      <c r="REI871" s="40"/>
      <c r="REJ871" s="40"/>
      <c r="REK871" s="40"/>
      <c r="REL871" s="40"/>
      <c r="REM871" s="40"/>
      <c r="REN871" s="40"/>
      <c r="REO871" s="40"/>
      <c r="REP871" s="40"/>
      <c r="REQ871" s="40"/>
      <c r="RER871" s="40"/>
      <c r="RES871" s="40"/>
      <c r="RET871" s="40"/>
      <c r="REU871" s="40"/>
      <c r="REV871" s="40"/>
      <c r="REW871" s="40"/>
      <c r="REX871" s="40"/>
      <c r="REY871" s="40"/>
      <c r="REZ871" s="40"/>
      <c r="RFA871" s="40"/>
      <c r="RFB871" s="40"/>
      <c r="RFC871" s="40"/>
      <c r="RFD871" s="40"/>
      <c r="RFE871" s="40"/>
      <c r="RFF871" s="40"/>
      <c r="RFG871" s="40"/>
      <c r="RFH871" s="40"/>
      <c r="RFI871" s="40"/>
      <c r="RFJ871" s="40"/>
      <c r="RFK871" s="40"/>
      <c r="RFL871" s="40"/>
      <c r="RFM871" s="40"/>
      <c r="RFN871" s="40"/>
      <c r="RFO871" s="40"/>
      <c r="RFP871" s="40"/>
      <c r="RFQ871" s="40"/>
      <c r="RFR871" s="40"/>
      <c r="RFS871" s="40"/>
      <c r="RFT871" s="40"/>
      <c r="RFU871" s="40"/>
      <c r="RFV871" s="40"/>
      <c r="RFW871" s="40"/>
      <c r="RFX871" s="40"/>
      <c r="RFY871" s="40"/>
      <c r="RFZ871" s="40"/>
      <c r="RGA871" s="40"/>
      <c r="RGB871" s="40"/>
      <c r="RGC871" s="40"/>
      <c r="RGD871" s="40"/>
      <c r="RGE871" s="40"/>
      <c r="RGF871" s="40"/>
      <c r="RGG871" s="40"/>
      <c r="RGH871" s="40"/>
      <c r="RGI871" s="40"/>
      <c r="RGJ871" s="40"/>
      <c r="RGK871" s="40"/>
      <c r="RGL871" s="40"/>
      <c r="RGM871" s="40"/>
      <c r="RGN871" s="40"/>
      <c r="RGO871" s="40"/>
      <c r="RGP871" s="40"/>
      <c r="RGQ871" s="40"/>
      <c r="RGR871" s="40"/>
      <c r="RGS871" s="40"/>
      <c r="RGT871" s="40"/>
      <c r="RGU871" s="40"/>
      <c r="RGV871" s="40"/>
      <c r="RGW871" s="40"/>
      <c r="RGX871" s="40"/>
      <c r="RGY871" s="40"/>
      <c r="RGZ871" s="40"/>
      <c r="RHA871" s="40"/>
      <c r="RHB871" s="40"/>
      <c r="RHC871" s="40"/>
      <c r="RHD871" s="40"/>
      <c r="RHE871" s="40"/>
      <c r="RHF871" s="40"/>
      <c r="RHG871" s="40"/>
      <c r="RHH871" s="40"/>
      <c r="RHI871" s="40"/>
      <c r="RHJ871" s="40"/>
      <c r="RHK871" s="40"/>
      <c r="RHL871" s="40"/>
      <c r="RHM871" s="40"/>
      <c r="RHN871" s="40"/>
      <c r="RHO871" s="40"/>
      <c r="RHP871" s="40"/>
      <c r="RHQ871" s="40"/>
      <c r="RHR871" s="40"/>
      <c r="RHS871" s="40"/>
      <c r="RHT871" s="40"/>
      <c r="RHU871" s="40"/>
      <c r="RHV871" s="40"/>
      <c r="RHW871" s="40"/>
      <c r="RHX871" s="40"/>
      <c r="RHY871" s="40"/>
      <c r="RHZ871" s="40"/>
      <c r="RIA871" s="40"/>
      <c r="RIB871" s="40"/>
      <c r="RIC871" s="40"/>
      <c r="RID871" s="40"/>
      <c r="RIE871" s="40"/>
      <c r="RIF871" s="40"/>
      <c r="RIG871" s="40"/>
      <c r="RIH871" s="40"/>
      <c r="RII871" s="40"/>
      <c r="RIJ871" s="40"/>
      <c r="RIK871" s="40"/>
      <c r="RIL871" s="40"/>
      <c r="RIM871" s="40"/>
      <c r="RIN871" s="40"/>
      <c r="RIO871" s="40"/>
      <c r="RIP871" s="40"/>
      <c r="RIQ871" s="40"/>
      <c r="RIR871" s="40"/>
      <c r="RIS871" s="40"/>
      <c r="RIT871" s="40"/>
      <c r="RIU871" s="40"/>
      <c r="RIV871" s="40"/>
      <c r="RIW871" s="40"/>
      <c r="RIX871" s="40"/>
      <c r="RIY871" s="40"/>
      <c r="RIZ871" s="40"/>
      <c r="RJA871" s="40"/>
      <c r="RJB871" s="40"/>
      <c r="RJC871" s="40"/>
      <c r="RJD871" s="40"/>
      <c r="RJE871" s="40"/>
      <c r="RJF871" s="40"/>
      <c r="RJG871" s="40"/>
      <c r="RJH871" s="40"/>
      <c r="RJI871" s="40"/>
      <c r="RJJ871" s="40"/>
      <c r="RJK871" s="40"/>
      <c r="RJL871" s="40"/>
      <c r="RJM871" s="40"/>
      <c r="RJN871" s="40"/>
      <c r="RJO871" s="40"/>
      <c r="RJP871" s="40"/>
      <c r="RJQ871" s="40"/>
      <c r="RJR871" s="40"/>
      <c r="RJS871" s="40"/>
      <c r="RJT871" s="40"/>
      <c r="RJU871" s="40"/>
      <c r="RJV871" s="40"/>
      <c r="RJW871" s="40"/>
      <c r="RJX871" s="40"/>
      <c r="RJY871" s="40"/>
      <c r="RJZ871" s="40"/>
      <c r="RKA871" s="40"/>
      <c r="RKB871" s="40"/>
      <c r="RKC871" s="40"/>
      <c r="RKD871" s="40"/>
      <c r="RKE871" s="40"/>
      <c r="RKF871" s="40"/>
      <c r="RKG871" s="40"/>
      <c r="RKH871" s="40"/>
      <c r="RKI871" s="40"/>
      <c r="RKJ871" s="40"/>
      <c r="RKK871" s="40"/>
      <c r="RKL871" s="40"/>
      <c r="RKM871" s="40"/>
      <c r="RKN871" s="40"/>
      <c r="RKO871" s="40"/>
      <c r="RKP871" s="40"/>
      <c r="RKQ871" s="40"/>
      <c r="RKR871" s="40"/>
      <c r="RKS871" s="40"/>
      <c r="RKT871" s="40"/>
      <c r="RKU871" s="40"/>
      <c r="RKV871" s="40"/>
      <c r="RKW871" s="40"/>
      <c r="RKX871" s="40"/>
      <c r="RKY871" s="40"/>
      <c r="RKZ871" s="40"/>
      <c r="RLA871" s="40"/>
      <c r="RLB871" s="40"/>
      <c r="RLC871" s="40"/>
      <c r="RLD871" s="40"/>
      <c r="RLE871" s="40"/>
      <c r="RLF871" s="40"/>
      <c r="RLG871" s="40"/>
      <c r="RLH871" s="40"/>
      <c r="RLI871" s="40"/>
      <c r="RLJ871" s="40"/>
      <c r="RLK871" s="40"/>
      <c r="RLL871" s="40"/>
      <c r="RLM871" s="40"/>
      <c r="RLN871" s="40"/>
      <c r="RLO871" s="40"/>
      <c r="RLP871" s="40"/>
      <c r="RLQ871" s="40"/>
      <c r="RLR871" s="40"/>
      <c r="RLS871" s="40"/>
      <c r="RLT871" s="40"/>
      <c r="RLU871" s="40"/>
      <c r="RLV871" s="40"/>
      <c r="RLW871" s="40"/>
      <c r="RLX871" s="40"/>
      <c r="RLY871" s="40"/>
      <c r="RLZ871" s="40"/>
      <c r="RMA871" s="40"/>
      <c r="RMB871" s="40"/>
      <c r="RMC871" s="40"/>
      <c r="RMD871" s="40"/>
      <c r="RME871" s="40"/>
      <c r="RMF871" s="40"/>
      <c r="RMG871" s="40"/>
      <c r="RMH871" s="40"/>
      <c r="RMI871" s="40"/>
      <c r="RMJ871" s="40"/>
      <c r="RMK871" s="40"/>
      <c r="RML871" s="40"/>
      <c r="RMM871" s="40"/>
      <c r="RMN871" s="40"/>
      <c r="RMO871" s="40"/>
      <c r="RMP871" s="40"/>
      <c r="RMQ871" s="40"/>
      <c r="RMR871" s="40"/>
      <c r="RMS871" s="40"/>
      <c r="RMT871" s="40"/>
      <c r="RMU871" s="40"/>
      <c r="RMV871" s="40"/>
      <c r="RMW871" s="40"/>
      <c r="RMX871" s="40"/>
      <c r="RMY871" s="40"/>
      <c r="RMZ871" s="40"/>
      <c r="RNA871" s="40"/>
      <c r="RNB871" s="40"/>
      <c r="RNC871" s="40"/>
      <c r="RND871" s="40"/>
      <c r="RNE871" s="40"/>
      <c r="RNF871" s="40"/>
      <c r="RNG871" s="40"/>
      <c r="RNH871" s="40"/>
      <c r="RNI871" s="40"/>
      <c r="RNJ871" s="40"/>
      <c r="RNK871" s="40"/>
      <c r="RNL871" s="40"/>
      <c r="RNM871" s="40"/>
      <c r="RNN871" s="40"/>
      <c r="RNO871" s="40"/>
      <c r="RNP871" s="40"/>
      <c r="RNQ871" s="40"/>
      <c r="RNR871" s="40"/>
      <c r="RNS871" s="40"/>
      <c r="RNT871" s="40"/>
      <c r="RNU871" s="40"/>
      <c r="RNV871" s="40"/>
      <c r="RNW871" s="40"/>
      <c r="RNX871" s="40"/>
      <c r="RNY871" s="40"/>
      <c r="RNZ871" s="40"/>
      <c r="ROA871" s="40"/>
      <c r="ROB871" s="40"/>
      <c r="ROC871" s="40"/>
      <c r="ROD871" s="40"/>
      <c r="ROE871" s="40"/>
      <c r="ROF871" s="40"/>
      <c r="ROG871" s="40"/>
      <c r="ROH871" s="40"/>
      <c r="ROI871" s="40"/>
      <c r="ROJ871" s="40"/>
      <c r="ROK871" s="40"/>
      <c r="ROL871" s="40"/>
      <c r="ROM871" s="40"/>
      <c r="RON871" s="40"/>
      <c r="ROO871" s="40"/>
      <c r="ROP871" s="40"/>
      <c r="ROQ871" s="40"/>
      <c r="ROR871" s="40"/>
      <c r="ROS871" s="40"/>
      <c r="ROT871" s="40"/>
      <c r="ROU871" s="40"/>
      <c r="ROV871" s="40"/>
      <c r="ROW871" s="40"/>
      <c r="ROX871" s="40"/>
      <c r="ROY871" s="40"/>
      <c r="ROZ871" s="40"/>
      <c r="RPA871" s="40"/>
      <c r="RPB871" s="40"/>
      <c r="RPC871" s="40"/>
      <c r="RPD871" s="40"/>
      <c r="RPE871" s="40"/>
      <c r="RPF871" s="40"/>
      <c r="RPG871" s="40"/>
      <c r="RPH871" s="40"/>
      <c r="RPI871" s="40"/>
      <c r="RPJ871" s="40"/>
      <c r="RPK871" s="40"/>
      <c r="RPL871" s="40"/>
      <c r="RPM871" s="40"/>
      <c r="RPN871" s="40"/>
      <c r="RPO871" s="40"/>
      <c r="RPP871" s="40"/>
      <c r="RPQ871" s="40"/>
      <c r="RPR871" s="40"/>
      <c r="RPS871" s="40"/>
      <c r="RPT871" s="40"/>
      <c r="RPU871" s="40"/>
      <c r="RPV871" s="40"/>
      <c r="RPW871" s="40"/>
      <c r="RPX871" s="40"/>
      <c r="RPY871" s="40"/>
      <c r="RPZ871" s="40"/>
      <c r="RQA871" s="40"/>
      <c r="RQB871" s="40"/>
      <c r="RQC871" s="40"/>
      <c r="RQD871" s="40"/>
      <c r="RQE871" s="40"/>
      <c r="RQF871" s="40"/>
      <c r="RQG871" s="40"/>
      <c r="RQH871" s="40"/>
      <c r="RQI871" s="40"/>
      <c r="RQJ871" s="40"/>
      <c r="RQK871" s="40"/>
      <c r="RQL871" s="40"/>
      <c r="RQM871" s="40"/>
      <c r="RQN871" s="40"/>
      <c r="RQO871" s="40"/>
      <c r="RQP871" s="40"/>
      <c r="RQQ871" s="40"/>
      <c r="RQR871" s="40"/>
      <c r="RQS871" s="40"/>
      <c r="RQT871" s="40"/>
      <c r="RQU871" s="40"/>
      <c r="RQV871" s="40"/>
      <c r="RQW871" s="40"/>
      <c r="RQX871" s="40"/>
      <c r="RQY871" s="40"/>
      <c r="RQZ871" s="40"/>
      <c r="RRA871" s="40"/>
      <c r="RRB871" s="40"/>
      <c r="RRC871" s="40"/>
      <c r="RRD871" s="40"/>
      <c r="RRE871" s="40"/>
      <c r="RRF871" s="40"/>
      <c r="RRG871" s="40"/>
      <c r="RRH871" s="40"/>
      <c r="RRI871" s="40"/>
      <c r="RRJ871" s="40"/>
      <c r="RRK871" s="40"/>
      <c r="RRL871" s="40"/>
      <c r="RRM871" s="40"/>
      <c r="RRN871" s="40"/>
      <c r="RRO871" s="40"/>
      <c r="RRP871" s="40"/>
      <c r="RRQ871" s="40"/>
      <c r="RRR871" s="40"/>
      <c r="RRS871" s="40"/>
      <c r="RRT871" s="40"/>
      <c r="RRU871" s="40"/>
      <c r="RRV871" s="40"/>
      <c r="RRW871" s="40"/>
      <c r="RRX871" s="40"/>
      <c r="RRY871" s="40"/>
      <c r="RRZ871" s="40"/>
      <c r="RSA871" s="40"/>
      <c r="RSB871" s="40"/>
      <c r="RSC871" s="40"/>
      <c r="RSD871" s="40"/>
      <c r="RSE871" s="40"/>
      <c r="RSF871" s="40"/>
      <c r="RSG871" s="40"/>
      <c r="RSH871" s="40"/>
      <c r="RSI871" s="40"/>
      <c r="RSJ871" s="40"/>
      <c r="RSK871" s="40"/>
      <c r="RSL871" s="40"/>
      <c r="RSM871" s="40"/>
      <c r="RSN871" s="40"/>
      <c r="RSO871" s="40"/>
      <c r="RSP871" s="40"/>
      <c r="RSQ871" s="40"/>
      <c r="RSR871" s="40"/>
      <c r="RSS871" s="40"/>
      <c r="RST871" s="40"/>
      <c r="RSU871" s="40"/>
      <c r="RSV871" s="40"/>
      <c r="RSW871" s="40"/>
      <c r="RSX871" s="40"/>
      <c r="RSY871" s="40"/>
      <c r="RSZ871" s="40"/>
      <c r="RTA871" s="40"/>
      <c r="RTB871" s="40"/>
      <c r="RTC871" s="40"/>
      <c r="RTD871" s="40"/>
      <c r="RTE871" s="40"/>
      <c r="RTF871" s="40"/>
      <c r="RTG871" s="40"/>
      <c r="RTH871" s="40"/>
      <c r="RTI871" s="40"/>
      <c r="RTJ871" s="40"/>
      <c r="RTK871" s="40"/>
      <c r="RTL871" s="40"/>
      <c r="RTM871" s="40"/>
      <c r="RTN871" s="40"/>
      <c r="RTO871" s="40"/>
      <c r="RTP871" s="40"/>
      <c r="RTQ871" s="40"/>
      <c r="RTR871" s="40"/>
      <c r="RTS871" s="40"/>
      <c r="RTT871" s="40"/>
      <c r="RTU871" s="40"/>
      <c r="RTV871" s="40"/>
      <c r="RTW871" s="40"/>
      <c r="RTX871" s="40"/>
      <c r="RTY871" s="40"/>
      <c r="RTZ871" s="40"/>
      <c r="RUA871" s="40"/>
      <c r="RUB871" s="40"/>
      <c r="RUC871" s="40"/>
      <c r="RUD871" s="40"/>
      <c r="RUE871" s="40"/>
      <c r="RUF871" s="40"/>
      <c r="RUG871" s="40"/>
      <c r="RUH871" s="40"/>
      <c r="RUI871" s="40"/>
      <c r="RUJ871" s="40"/>
      <c r="RUK871" s="40"/>
      <c r="RUL871" s="40"/>
      <c r="RUM871" s="40"/>
      <c r="RUN871" s="40"/>
      <c r="RUO871" s="40"/>
      <c r="RUP871" s="40"/>
      <c r="RUQ871" s="40"/>
      <c r="RUR871" s="40"/>
      <c r="RUS871" s="40"/>
      <c r="RUT871" s="40"/>
      <c r="RUU871" s="40"/>
      <c r="RUV871" s="40"/>
      <c r="RUW871" s="40"/>
      <c r="RUX871" s="40"/>
      <c r="RUY871" s="40"/>
      <c r="RUZ871" s="40"/>
      <c r="RVA871" s="40"/>
      <c r="RVB871" s="40"/>
      <c r="RVC871" s="40"/>
      <c r="RVD871" s="40"/>
      <c r="RVE871" s="40"/>
      <c r="RVF871" s="40"/>
      <c r="RVG871" s="40"/>
      <c r="RVH871" s="40"/>
      <c r="RVI871" s="40"/>
      <c r="RVJ871" s="40"/>
      <c r="RVK871" s="40"/>
      <c r="RVL871" s="40"/>
      <c r="RVM871" s="40"/>
      <c r="RVN871" s="40"/>
      <c r="RVO871" s="40"/>
      <c r="RVP871" s="40"/>
      <c r="RVQ871" s="40"/>
      <c r="RVR871" s="40"/>
      <c r="RVS871" s="40"/>
      <c r="RVT871" s="40"/>
      <c r="RVU871" s="40"/>
      <c r="RVV871" s="40"/>
      <c r="RVW871" s="40"/>
      <c r="RVX871" s="40"/>
      <c r="RVY871" s="40"/>
      <c r="RVZ871" s="40"/>
      <c r="RWA871" s="40"/>
      <c r="RWB871" s="40"/>
      <c r="RWC871" s="40"/>
      <c r="RWD871" s="40"/>
      <c r="RWE871" s="40"/>
      <c r="RWF871" s="40"/>
      <c r="RWG871" s="40"/>
      <c r="RWH871" s="40"/>
      <c r="RWI871" s="40"/>
      <c r="RWJ871" s="40"/>
      <c r="RWK871" s="40"/>
      <c r="RWL871" s="40"/>
      <c r="RWM871" s="40"/>
      <c r="RWN871" s="40"/>
      <c r="RWO871" s="40"/>
      <c r="RWP871" s="40"/>
      <c r="RWQ871" s="40"/>
      <c r="RWR871" s="40"/>
      <c r="RWS871" s="40"/>
      <c r="RWT871" s="40"/>
      <c r="RWU871" s="40"/>
      <c r="RWV871" s="40"/>
      <c r="RWW871" s="40"/>
      <c r="RWX871" s="40"/>
      <c r="RWY871" s="40"/>
      <c r="RWZ871" s="40"/>
      <c r="RXA871" s="40"/>
      <c r="RXB871" s="40"/>
      <c r="RXC871" s="40"/>
      <c r="RXD871" s="40"/>
      <c r="RXE871" s="40"/>
      <c r="RXF871" s="40"/>
      <c r="RXG871" s="40"/>
      <c r="RXH871" s="40"/>
      <c r="RXI871" s="40"/>
      <c r="RXJ871" s="40"/>
      <c r="RXK871" s="40"/>
      <c r="RXL871" s="40"/>
      <c r="RXM871" s="40"/>
      <c r="RXN871" s="40"/>
      <c r="RXO871" s="40"/>
      <c r="RXP871" s="40"/>
      <c r="RXQ871" s="40"/>
      <c r="RXR871" s="40"/>
      <c r="RXS871" s="40"/>
      <c r="RXT871" s="40"/>
      <c r="RXU871" s="40"/>
      <c r="RXV871" s="40"/>
      <c r="RXW871" s="40"/>
      <c r="RXX871" s="40"/>
      <c r="RXY871" s="40"/>
      <c r="RXZ871" s="40"/>
      <c r="RYA871" s="40"/>
      <c r="RYB871" s="40"/>
      <c r="RYC871" s="40"/>
      <c r="RYD871" s="40"/>
      <c r="RYE871" s="40"/>
      <c r="RYF871" s="40"/>
      <c r="RYG871" s="40"/>
      <c r="RYH871" s="40"/>
      <c r="RYI871" s="40"/>
      <c r="RYJ871" s="40"/>
      <c r="RYK871" s="40"/>
      <c r="RYL871" s="40"/>
      <c r="RYM871" s="40"/>
      <c r="RYN871" s="40"/>
      <c r="RYO871" s="40"/>
      <c r="RYP871" s="40"/>
      <c r="RYQ871" s="40"/>
      <c r="RYR871" s="40"/>
      <c r="RYS871" s="40"/>
      <c r="RYT871" s="40"/>
      <c r="RYU871" s="40"/>
      <c r="RYV871" s="40"/>
      <c r="RYW871" s="40"/>
      <c r="RYX871" s="40"/>
      <c r="RYY871" s="40"/>
      <c r="RYZ871" s="40"/>
      <c r="RZA871" s="40"/>
      <c r="RZB871" s="40"/>
      <c r="RZC871" s="40"/>
      <c r="RZD871" s="40"/>
      <c r="RZE871" s="40"/>
      <c r="RZF871" s="40"/>
      <c r="RZG871" s="40"/>
      <c r="RZH871" s="40"/>
      <c r="RZI871" s="40"/>
      <c r="RZJ871" s="40"/>
      <c r="RZK871" s="40"/>
      <c r="RZL871" s="40"/>
      <c r="RZM871" s="40"/>
      <c r="RZN871" s="40"/>
      <c r="RZO871" s="40"/>
      <c r="RZP871" s="40"/>
      <c r="RZQ871" s="40"/>
      <c r="RZR871" s="40"/>
      <c r="RZS871" s="40"/>
      <c r="RZT871" s="40"/>
      <c r="RZU871" s="40"/>
      <c r="RZV871" s="40"/>
      <c r="RZW871" s="40"/>
      <c r="RZX871" s="40"/>
      <c r="RZY871" s="40"/>
      <c r="RZZ871" s="40"/>
      <c r="SAA871" s="40"/>
      <c r="SAB871" s="40"/>
      <c r="SAC871" s="40"/>
      <c r="SAD871" s="40"/>
      <c r="SAE871" s="40"/>
      <c r="SAF871" s="40"/>
      <c r="SAG871" s="40"/>
      <c r="SAH871" s="40"/>
      <c r="SAI871" s="40"/>
      <c r="SAJ871" s="40"/>
      <c r="SAK871" s="40"/>
      <c r="SAL871" s="40"/>
      <c r="SAM871" s="40"/>
      <c r="SAN871" s="40"/>
      <c r="SAO871" s="40"/>
      <c r="SAP871" s="40"/>
      <c r="SAQ871" s="40"/>
      <c r="SAR871" s="40"/>
      <c r="SAS871" s="40"/>
      <c r="SAT871" s="40"/>
      <c r="SAU871" s="40"/>
      <c r="SAV871" s="40"/>
      <c r="SAW871" s="40"/>
      <c r="SAX871" s="40"/>
      <c r="SAY871" s="40"/>
      <c r="SAZ871" s="40"/>
      <c r="SBA871" s="40"/>
      <c r="SBB871" s="40"/>
      <c r="SBC871" s="40"/>
      <c r="SBD871" s="40"/>
      <c r="SBE871" s="40"/>
      <c r="SBF871" s="40"/>
      <c r="SBG871" s="40"/>
      <c r="SBH871" s="40"/>
      <c r="SBI871" s="40"/>
      <c r="SBJ871" s="40"/>
      <c r="SBK871" s="40"/>
      <c r="SBL871" s="40"/>
      <c r="SBM871" s="40"/>
      <c r="SBN871" s="40"/>
      <c r="SBO871" s="40"/>
      <c r="SBP871" s="40"/>
      <c r="SBQ871" s="40"/>
      <c r="SBR871" s="40"/>
      <c r="SBS871" s="40"/>
      <c r="SBT871" s="40"/>
      <c r="SBU871" s="40"/>
      <c r="SBV871" s="40"/>
      <c r="SBW871" s="40"/>
      <c r="SBX871" s="40"/>
      <c r="SBY871" s="40"/>
      <c r="SBZ871" s="40"/>
      <c r="SCA871" s="40"/>
      <c r="SCB871" s="40"/>
      <c r="SCC871" s="40"/>
      <c r="SCD871" s="40"/>
      <c r="SCE871" s="40"/>
      <c r="SCF871" s="40"/>
      <c r="SCG871" s="40"/>
      <c r="SCH871" s="40"/>
      <c r="SCI871" s="40"/>
      <c r="SCJ871" s="40"/>
      <c r="SCK871" s="40"/>
      <c r="SCL871" s="40"/>
      <c r="SCM871" s="40"/>
      <c r="SCN871" s="40"/>
      <c r="SCO871" s="40"/>
      <c r="SCP871" s="40"/>
      <c r="SCQ871" s="40"/>
      <c r="SCR871" s="40"/>
      <c r="SCS871" s="40"/>
      <c r="SCT871" s="40"/>
      <c r="SCU871" s="40"/>
      <c r="SCV871" s="40"/>
      <c r="SCW871" s="40"/>
      <c r="SCX871" s="40"/>
      <c r="SCY871" s="40"/>
      <c r="SCZ871" s="40"/>
      <c r="SDA871" s="40"/>
      <c r="SDB871" s="40"/>
      <c r="SDC871" s="40"/>
      <c r="SDD871" s="40"/>
      <c r="SDE871" s="40"/>
      <c r="SDF871" s="40"/>
      <c r="SDG871" s="40"/>
      <c r="SDH871" s="40"/>
      <c r="SDI871" s="40"/>
      <c r="SDJ871" s="40"/>
      <c r="SDK871" s="40"/>
      <c r="SDL871" s="40"/>
      <c r="SDM871" s="40"/>
      <c r="SDN871" s="40"/>
      <c r="SDO871" s="40"/>
      <c r="SDP871" s="40"/>
      <c r="SDQ871" s="40"/>
      <c r="SDR871" s="40"/>
      <c r="SDS871" s="40"/>
      <c r="SDT871" s="40"/>
      <c r="SDU871" s="40"/>
      <c r="SDV871" s="40"/>
      <c r="SDW871" s="40"/>
      <c r="SDX871" s="40"/>
      <c r="SDY871" s="40"/>
      <c r="SDZ871" s="40"/>
      <c r="SEA871" s="40"/>
      <c r="SEB871" s="40"/>
      <c r="SEC871" s="40"/>
      <c r="SED871" s="40"/>
      <c r="SEE871" s="40"/>
      <c r="SEF871" s="40"/>
      <c r="SEG871" s="40"/>
      <c r="SEH871" s="40"/>
      <c r="SEI871" s="40"/>
      <c r="SEJ871" s="40"/>
      <c r="SEK871" s="40"/>
      <c r="SEL871" s="40"/>
      <c r="SEM871" s="40"/>
      <c r="SEN871" s="40"/>
      <c r="SEO871" s="40"/>
      <c r="SEP871" s="40"/>
      <c r="SEQ871" s="40"/>
      <c r="SER871" s="40"/>
      <c r="SES871" s="40"/>
      <c r="SET871" s="40"/>
      <c r="SEU871" s="40"/>
      <c r="SEV871" s="40"/>
      <c r="SEW871" s="40"/>
      <c r="SEX871" s="40"/>
      <c r="SEY871" s="40"/>
      <c r="SEZ871" s="40"/>
      <c r="SFA871" s="40"/>
      <c r="SFB871" s="40"/>
      <c r="SFC871" s="40"/>
      <c r="SFD871" s="40"/>
      <c r="SFE871" s="40"/>
      <c r="SFF871" s="40"/>
      <c r="SFG871" s="40"/>
      <c r="SFH871" s="40"/>
      <c r="SFI871" s="40"/>
      <c r="SFJ871" s="40"/>
      <c r="SFK871" s="40"/>
      <c r="SFL871" s="40"/>
      <c r="SFM871" s="40"/>
      <c r="SFN871" s="40"/>
      <c r="SFO871" s="40"/>
      <c r="SFP871" s="40"/>
      <c r="SFQ871" s="40"/>
      <c r="SFR871" s="40"/>
      <c r="SFS871" s="40"/>
      <c r="SFT871" s="40"/>
      <c r="SFU871" s="40"/>
      <c r="SFV871" s="40"/>
      <c r="SFW871" s="40"/>
      <c r="SFX871" s="40"/>
      <c r="SFY871" s="40"/>
      <c r="SFZ871" s="40"/>
      <c r="SGA871" s="40"/>
      <c r="SGB871" s="40"/>
      <c r="SGC871" s="40"/>
      <c r="SGD871" s="40"/>
      <c r="SGE871" s="40"/>
      <c r="SGF871" s="40"/>
      <c r="SGG871" s="40"/>
      <c r="SGH871" s="40"/>
      <c r="SGI871" s="40"/>
      <c r="SGJ871" s="40"/>
      <c r="SGK871" s="40"/>
      <c r="SGL871" s="40"/>
      <c r="SGM871" s="40"/>
      <c r="SGN871" s="40"/>
      <c r="SGO871" s="40"/>
      <c r="SGP871" s="40"/>
      <c r="SGQ871" s="40"/>
      <c r="SGR871" s="40"/>
      <c r="SGS871" s="40"/>
      <c r="SGT871" s="40"/>
      <c r="SGU871" s="40"/>
      <c r="SGV871" s="40"/>
      <c r="SGW871" s="40"/>
      <c r="SGX871" s="40"/>
      <c r="SGY871" s="40"/>
      <c r="SGZ871" s="40"/>
      <c r="SHA871" s="40"/>
      <c r="SHB871" s="40"/>
      <c r="SHC871" s="40"/>
      <c r="SHD871" s="40"/>
      <c r="SHE871" s="40"/>
      <c r="SHF871" s="40"/>
      <c r="SHG871" s="40"/>
      <c r="SHH871" s="40"/>
      <c r="SHI871" s="40"/>
      <c r="SHJ871" s="40"/>
      <c r="SHK871" s="40"/>
      <c r="SHL871" s="40"/>
      <c r="SHM871" s="40"/>
      <c r="SHN871" s="40"/>
      <c r="SHO871" s="40"/>
      <c r="SHP871" s="40"/>
      <c r="SHQ871" s="40"/>
      <c r="SHR871" s="40"/>
      <c r="SHS871" s="40"/>
      <c r="SHT871" s="40"/>
      <c r="SHU871" s="40"/>
      <c r="SHV871" s="40"/>
      <c r="SHW871" s="40"/>
      <c r="SHX871" s="40"/>
      <c r="SHY871" s="40"/>
      <c r="SHZ871" s="40"/>
      <c r="SIA871" s="40"/>
      <c r="SIB871" s="40"/>
      <c r="SIC871" s="40"/>
      <c r="SID871" s="40"/>
      <c r="SIE871" s="40"/>
      <c r="SIF871" s="40"/>
      <c r="SIG871" s="40"/>
      <c r="SIH871" s="40"/>
      <c r="SII871" s="40"/>
      <c r="SIJ871" s="40"/>
      <c r="SIK871" s="40"/>
      <c r="SIL871" s="40"/>
      <c r="SIM871" s="40"/>
      <c r="SIN871" s="40"/>
      <c r="SIO871" s="40"/>
      <c r="SIP871" s="40"/>
      <c r="SIQ871" s="40"/>
      <c r="SIR871" s="40"/>
      <c r="SIS871" s="40"/>
      <c r="SIT871" s="40"/>
      <c r="SIU871" s="40"/>
      <c r="SIV871" s="40"/>
      <c r="SIW871" s="40"/>
      <c r="SIX871" s="40"/>
      <c r="SIY871" s="40"/>
      <c r="SIZ871" s="40"/>
      <c r="SJA871" s="40"/>
      <c r="SJB871" s="40"/>
      <c r="SJC871" s="40"/>
      <c r="SJD871" s="40"/>
      <c r="SJE871" s="40"/>
      <c r="SJF871" s="40"/>
      <c r="SJG871" s="40"/>
      <c r="SJH871" s="40"/>
      <c r="SJI871" s="40"/>
      <c r="SJJ871" s="40"/>
      <c r="SJK871" s="40"/>
      <c r="SJL871" s="40"/>
      <c r="SJM871" s="40"/>
      <c r="SJN871" s="40"/>
      <c r="SJO871" s="40"/>
      <c r="SJP871" s="40"/>
      <c r="SJQ871" s="40"/>
      <c r="SJR871" s="40"/>
      <c r="SJS871" s="40"/>
      <c r="SJT871" s="40"/>
      <c r="SJU871" s="40"/>
      <c r="SJV871" s="40"/>
      <c r="SJW871" s="40"/>
      <c r="SJX871" s="40"/>
      <c r="SJY871" s="40"/>
      <c r="SJZ871" s="40"/>
      <c r="SKA871" s="40"/>
      <c r="SKB871" s="40"/>
      <c r="SKC871" s="40"/>
      <c r="SKD871" s="40"/>
      <c r="SKE871" s="40"/>
      <c r="SKF871" s="40"/>
      <c r="SKG871" s="40"/>
      <c r="SKH871" s="40"/>
      <c r="SKI871" s="40"/>
      <c r="SKJ871" s="40"/>
      <c r="SKK871" s="40"/>
      <c r="SKL871" s="40"/>
      <c r="SKM871" s="40"/>
      <c r="SKN871" s="40"/>
      <c r="SKO871" s="40"/>
      <c r="SKP871" s="40"/>
      <c r="SKQ871" s="40"/>
      <c r="SKR871" s="40"/>
      <c r="SKS871" s="40"/>
      <c r="SKT871" s="40"/>
      <c r="SKU871" s="40"/>
      <c r="SKV871" s="40"/>
      <c r="SKW871" s="40"/>
      <c r="SKX871" s="40"/>
      <c r="SKY871" s="40"/>
      <c r="SKZ871" s="40"/>
      <c r="SLA871" s="40"/>
      <c r="SLB871" s="40"/>
      <c r="SLC871" s="40"/>
      <c r="SLD871" s="40"/>
      <c r="SLE871" s="40"/>
      <c r="SLF871" s="40"/>
      <c r="SLG871" s="40"/>
      <c r="SLH871" s="40"/>
      <c r="SLI871" s="40"/>
      <c r="SLJ871" s="40"/>
      <c r="SLK871" s="40"/>
      <c r="SLL871" s="40"/>
      <c r="SLM871" s="40"/>
      <c r="SLN871" s="40"/>
      <c r="SLO871" s="40"/>
      <c r="SLP871" s="40"/>
      <c r="SLQ871" s="40"/>
      <c r="SLR871" s="40"/>
      <c r="SLS871" s="40"/>
      <c r="SLT871" s="40"/>
      <c r="SLU871" s="40"/>
      <c r="SLV871" s="40"/>
      <c r="SLW871" s="40"/>
      <c r="SLX871" s="40"/>
      <c r="SLY871" s="40"/>
      <c r="SLZ871" s="40"/>
      <c r="SMA871" s="40"/>
      <c r="SMB871" s="40"/>
      <c r="SMC871" s="40"/>
      <c r="SMD871" s="40"/>
      <c r="SME871" s="40"/>
      <c r="SMF871" s="40"/>
      <c r="SMG871" s="40"/>
      <c r="SMH871" s="40"/>
      <c r="SMI871" s="40"/>
      <c r="SMJ871" s="40"/>
      <c r="SMK871" s="40"/>
      <c r="SML871" s="40"/>
      <c r="SMM871" s="40"/>
      <c r="SMN871" s="40"/>
      <c r="SMO871" s="40"/>
      <c r="SMP871" s="40"/>
      <c r="SMQ871" s="40"/>
      <c r="SMR871" s="40"/>
      <c r="SMS871" s="40"/>
      <c r="SMT871" s="40"/>
      <c r="SMU871" s="40"/>
      <c r="SMV871" s="40"/>
      <c r="SMW871" s="40"/>
      <c r="SMX871" s="40"/>
      <c r="SMY871" s="40"/>
      <c r="SMZ871" s="40"/>
      <c r="SNA871" s="40"/>
      <c r="SNB871" s="40"/>
      <c r="SNC871" s="40"/>
      <c r="SND871" s="40"/>
      <c r="SNE871" s="40"/>
      <c r="SNF871" s="40"/>
      <c r="SNG871" s="40"/>
      <c r="SNH871" s="40"/>
      <c r="SNI871" s="40"/>
      <c r="SNJ871" s="40"/>
      <c r="SNK871" s="40"/>
      <c r="SNL871" s="40"/>
      <c r="SNM871" s="40"/>
      <c r="SNN871" s="40"/>
      <c r="SNO871" s="40"/>
      <c r="SNP871" s="40"/>
      <c r="SNQ871" s="40"/>
      <c r="SNR871" s="40"/>
      <c r="SNS871" s="40"/>
      <c r="SNT871" s="40"/>
      <c r="SNU871" s="40"/>
      <c r="SNV871" s="40"/>
      <c r="SNW871" s="40"/>
      <c r="SNX871" s="40"/>
      <c r="SNY871" s="40"/>
      <c r="SNZ871" s="40"/>
      <c r="SOA871" s="40"/>
      <c r="SOB871" s="40"/>
      <c r="SOC871" s="40"/>
      <c r="SOD871" s="40"/>
      <c r="SOE871" s="40"/>
      <c r="SOF871" s="40"/>
      <c r="SOG871" s="40"/>
      <c r="SOH871" s="40"/>
      <c r="SOI871" s="40"/>
      <c r="SOJ871" s="40"/>
      <c r="SOK871" s="40"/>
      <c r="SOL871" s="40"/>
      <c r="SOM871" s="40"/>
      <c r="SON871" s="40"/>
      <c r="SOO871" s="40"/>
      <c r="SOP871" s="40"/>
      <c r="SOQ871" s="40"/>
      <c r="SOR871" s="40"/>
      <c r="SOS871" s="40"/>
      <c r="SOT871" s="40"/>
      <c r="SOU871" s="40"/>
      <c r="SOV871" s="40"/>
      <c r="SOW871" s="40"/>
      <c r="SOX871" s="40"/>
      <c r="SOY871" s="40"/>
      <c r="SOZ871" s="40"/>
      <c r="SPA871" s="40"/>
      <c r="SPB871" s="40"/>
      <c r="SPC871" s="40"/>
      <c r="SPD871" s="40"/>
      <c r="SPE871" s="40"/>
      <c r="SPF871" s="40"/>
      <c r="SPG871" s="40"/>
      <c r="SPH871" s="40"/>
      <c r="SPI871" s="40"/>
      <c r="SPJ871" s="40"/>
      <c r="SPK871" s="40"/>
      <c r="SPL871" s="40"/>
      <c r="SPM871" s="40"/>
      <c r="SPN871" s="40"/>
      <c r="SPO871" s="40"/>
      <c r="SPP871" s="40"/>
      <c r="SPQ871" s="40"/>
      <c r="SPR871" s="40"/>
      <c r="SPS871" s="40"/>
      <c r="SPT871" s="40"/>
      <c r="SPU871" s="40"/>
      <c r="SPV871" s="40"/>
      <c r="SPW871" s="40"/>
      <c r="SPX871" s="40"/>
      <c r="SPY871" s="40"/>
      <c r="SPZ871" s="40"/>
      <c r="SQA871" s="40"/>
      <c r="SQB871" s="40"/>
      <c r="SQC871" s="40"/>
      <c r="SQD871" s="40"/>
      <c r="SQE871" s="40"/>
      <c r="SQF871" s="40"/>
      <c r="SQG871" s="40"/>
      <c r="SQH871" s="40"/>
      <c r="SQI871" s="40"/>
      <c r="SQJ871" s="40"/>
      <c r="SQK871" s="40"/>
      <c r="SQL871" s="40"/>
      <c r="SQM871" s="40"/>
      <c r="SQN871" s="40"/>
      <c r="SQO871" s="40"/>
      <c r="SQP871" s="40"/>
      <c r="SQQ871" s="40"/>
      <c r="SQR871" s="40"/>
      <c r="SQS871" s="40"/>
      <c r="SQT871" s="40"/>
      <c r="SQU871" s="40"/>
      <c r="SQV871" s="40"/>
      <c r="SQW871" s="40"/>
      <c r="SQX871" s="40"/>
      <c r="SQY871" s="40"/>
      <c r="SQZ871" s="40"/>
      <c r="SRA871" s="40"/>
      <c r="SRB871" s="40"/>
      <c r="SRC871" s="40"/>
      <c r="SRD871" s="40"/>
      <c r="SRE871" s="40"/>
      <c r="SRF871" s="40"/>
      <c r="SRG871" s="40"/>
      <c r="SRH871" s="40"/>
      <c r="SRI871" s="40"/>
      <c r="SRJ871" s="40"/>
      <c r="SRK871" s="40"/>
      <c r="SRL871" s="40"/>
      <c r="SRM871" s="40"/>
      <c r="SRN871" s="40"/>
      <c r="SRO871" s="40"/>
      <c r="SRP871" s="40"/>
      <c r="SRQ871" s="40"/>
      <c r="SRR871" s="40"/>
      <c r="SRS871" s="40"/>
      <c r="SRT871" s="40"/>
      <c r="SRU871" s="40"/>
      <c r="SRV871" s="40"/>
      <c r="SRW871" s="40"/>
      <c r="SRX871" s="40"/>
      <c r="SRY871" s="40"/>
      <c r="SRZ871" s="40"/>
      <c r="SSA871" s="40"/>
      <c r="SSB871" s="40"/>
      <c r="SSC871" s="40"/>
      <c r="SSD871" s="40"/>
      <c r="SSE871" s="40"/>
      <c r="SSF871" s="40"/>
      <c r="SSG871" s="40"/>
      <c r="SSH871" s="40"/>
      <c r="SSI871" s="40"/>
      <c r="SSJ871" s="40"/>
      <c r="SSK871" s="40"/>
      <c r="SSL871" s="40"/>
      <c r="SSM871" s="40"/>
      <c r="SSN871" s="40"/>
      <c r="SSO871" s="40"/>
      <c r="SSP871" s="40"/>
      <c r="SSQ871" s="40"/>
      <c r="SSR871" s="40"/>
      <c r="SSS871" s="40"/>
      <c r="SST871" s="40"/>
      <c r="SSU871" s="40"/>
      <c r="SSV871" s="40"/>
      <c r="SSW871" s="40"/>
      <c r="SSX871" s="40"/>
      <c r="SSY871" s="40"/>
      <c r="SSZ871" s="40"/>
      <c r="STA871" s="40"/>
      <c r="STB871" s="40"/>
      <c r="STC871" s="40"/>
      <c r="STD871" s="40"/>
      <c r="STE871" s="40"/>
      <c r="STF871" s="40"/>
      <c r="STG871" s="40"/>
      <c r="STH871" s="40"/>
      <c r="STI871" s="40"/>
      <c r="STJ871" s="40"/>
      <c r="STK871" s="40"/>
      <c r="STL871" s="40"/>
      <c r="STM871" s="40"/>
      <c r="STN871" s="40"/>
      <c r="STO871" s="40"/>
      <c r="STP871" s="40"/>
      <c r="STQ871" s="40"/>
      <c r="STR871" s="40"/>
      <c r="STS871" s="40"/>
      <c r="STT871" s="40"/>
      <c r="STU871" s="40"/>
      <c r="STV871" s="40"/>
      <c r="STW871" s="40"/>
      <c r="STX871" s="40"/>
      <c r="STY871" s="40"/>
      <c r="STZ871" s="40"/>
      <c r="SUA871" s="40"/>
      <c r="SUB871" s="40"/>
      <c r="SUC871" s="40"/>
      <c r="SUD871" s="40"/>
      <c r="SUE871" s="40"/>
      <c r="SUF871" s="40"/>
      <c r="SUG871" s="40"/>
      <c r="SUH871" s="40"/>
      <c r="SUI871" s="40"/>
      <c r="SUJ871" s="40"/>
      <c r="SUK871" s="40"/>
      <c r="SUL871" s="40"/>
      <c r="SUM871" s="40"/>
      <c r="SUN871" s="40"/>
      <c r="SUO871" s="40"/>
      <c r="SUP871" s="40"/>
      <c r="SUQ871" s="40"/>
      <c r="SUR871" s="40"/>
      <c r="SUS871" s="40"/>
      <c r="SUT871" s="40"/>
      <c r="SUU871" s="40"/>
      <c r="SUV871" s="40"/>
      <c r="SUW871" s="40"/>
      <c r="SUX871" s="40"/>
      <c r="SUY871" s="40"/>
      <c r="SUZ871" s="40"/>
      <c r="SVA871" s="40"/>
      <c r="SVB871" s="40"/>
      <c r="SVC871" s="40"/>
      <c r="SVD871" s="40"/>
      <c r="SVE871" s="40"/>
      <c r="SVF871" s="40"/>
      <c r="SVG871" s="40"/>
      <c r="SVH871" s="40"/>
      <c r="SVI871" s="40"/>
      <c r="SVJ871" s="40"/>
      <c r="SVK871" s="40"/>
      <c r="SVL871" s="40"/>
      <c r="SVM871" s="40"/>
      <c r="SVN871" s="40"/>
      <c r="SVO871" s="40"/>
      <c r="SVP871" s="40"/>
      <c r="SVQ871" s="40"/>
      <c r="SVR871" s="40"/>
      <c r="SVS871" s="40"/>
      <c r="SVT871" s="40"/>
      <c r="SVU871" s="40"/>
      <c r="SVV871" s="40"/>
      <c r="SVW871" s="40"/>
      <c r="SVX871" s="40"/>
      <c r="SVY871" s="40"/>
      <c r="SVZ871" s="40"/>
      <c r="SWA871" s="40"/>
      <c r="SWB871" s="40"/>
      <c r="SWC871" s="40"/>
      <c r="SWD871" s="40"/>
      <c r="SWE871" s="40"/>
      <c r="SWF871" s="40"/>
      <c r="SWG871" s="40"/>
      <c r="SWH871" s="40"/>
      <c r="SWI871" s="40"/>
      <c r="SWJ871" s="40"/>
      <c r="SWK871" s="40"/>
      <c r="SWL871" s="40"/>
      <c r="SWM871" s="40"/>
      <c r="SWN871" s="40"/>
      <c r="SWO871" s="40"/>
      <c r="SWP871" s="40"/>
      <c r="SWQ871" s="40"/>
      <c r="SWR871" s="40"/>
      <c r="SWS871" s="40"/>
      <c r="SWT871" s="40"/>
      <c r="SWU871" s="40"/>
      <c r="SWV871" s="40"/>
      <c r="SWW871" s="40"/>
      <c r="SWX871" s="40"/>
      <c r="SWY871" s="40"/>
      <c r="SWZ871" s="40"/>
      <c r="SXA871" s="40"/>
      <c r="SXB871" s="40"/>
      <c r="SXC871" s="40"/>
      <c r="SXD871" s="40"/>
      <c r="SXE871" s="40"/>
      <c r="SXF871" s="40"/>
      <c r="SXG871" s="40"/>
      <c r="SXH871" s="40"/>
      <c r="SXI871" s="40"/>
      <c r="SXJ871" s="40"/>
      <c r="SXK871" s="40"/>
      <c r="SXL871" s="40"/>
      <c r="SXM871" s="40"/>
      <c r="SXN871" s="40"/>
      <c r="SXO871" s="40"/>
      <c r="SXP871" s="40"/>
      <c r="SXQ871" s="40"/>
      <c r="SXR871" s="40"/>
      <c r="SXS871" s="40"/>
      <c r="SXT871" s="40"/>
      <c r="SXU871" s="40"/>
      <c r="SXV871" s="40"/>
      <c r="SXW871" s="40"/>
      <c r="SXX871" s="40"/>
      <c r="SXY871" s="40"/>
      <c r="SXZ871" s="40"/>
      <c r="SYA871" s="40"/>
      <c r="SYB871" s="40"/>
      <c r="SYC871" s="40"/>
      <c r="SYD871" s="40"/>
      <c r="SYE871" s="40"/>
      <c r="SYF871" s="40"/>
      <c r="SYG871" s="40"/>
      <c r="SYH871" s="40"/>
      <c r="SYI871" s="40"/>
      <c r="SYJ871" s="40"/>
      <c r="SYK871" s="40"/>
      <c r="SYL871" s="40"/>
      <c r="SYM871" s="40"/>
      <c r="SYN871" s="40"/>
      <c r="SYO871" s="40"/>
      <c r="SYP871" s="40"/>
      <c r="SYQ871" s="40"/>
      <c r="SYR871" s="40"/>
      <c r="SYS871" s="40"/>
      <c r="SYT871" s="40"/>
      <c r="SYU871" s="40"/>
      <c r="SYV871" s="40"/>
      <c r="SYW871" s="40"/>
      <c r="SYX871" s="40"/>
      <c r="SYY871" s="40"/>
      <c r="SYZ871" s="40"/>
      <c r="SZA871" s="40"/>
      <c r="SZB871" s="40"/>
      <c r="SZC871" s="40"/>
      <c r="SZD871" s="40"/>
      <c r="SZE871" s="40"/>
      <c r="SZF871" s="40"/>
      <c r="SZG871" s="40"/>
      <c r="SZH871" s="40"/>
      <c r="SZI871" s="40"/>
      <c r="SZJ871" s="40"/>
      <c r="SZK871" s="40"/>
      <c r="SZL871" s="40"/>
      <c r="SZM871" s="40"/>
      <c r="SZN871" s="40"/>
      <c r="SZO871" s="40"/>
      <c r="SZP871" s="40"/>
      <c r="SZQ871" s="40"/>
      <c r="SZR871" s="40"/>
      <c r="SZS871" s="40"/>
      <c r="SZT871" s="40"/>
      <c r="SZU871" s="40"/>
      <c r="SZV871" s="40"/>
      <c r="SZW871" s="40"/>
      <c r="SZX871" s="40"/>
      <c r="SZY871" s="40"/>
      <c r="SZZ871" s="40"/>
      <c r="TAA871" s="40"/>
      <c r="TAB871" s="40"/>
      <c r="TAC871" s="40"/>
      <c r="TAD871" s="40"/>
      <c r="TAE871" s="40"/>
      <c r="TAF871" s="40"/>
      <c r="TAG871" s="40"/>
      <c r="TAH871" s="40"/>
      <c r="TAI871" s="40"/>
      <c r="TAJ871" s="40"/>
      <c r="TAK871" s="40"/>
      <c r="TAL871" s="40"/>
      <c r="TAM871" s="40"/>
      <c r="TAN871" s="40"/>
      <c r="TAO871" s="40"/>
      <c r="TAP871" s="40"/>
      <c r="TAQ871" s="40"/>
      <c r="TAR871" s="40"/>
      <c r="TAS871" s="40"/>
      <c r="TAT871" s="40"/>
      <c r="TAU871" s="40"/>
      <c r="TAV871" s="40"/>
      <c r="TAW871" s="40"/>
      <c r="TAX871" s="40"/>
      <c r="TAY871" s="40"/>
      <c r="TAZ871" s="40"/>
      <c r="TBA871" s="40"/>
      <c r="TBB871" s="40"/>
      <c r="TBC871" s="40"/>
      <c r="TBD871" s="40"/>
      <c r="TBE871" s="40"/>
      <c r="TBF871" s="40"/>
      <c r="TBG871" s="40"/>
      <c r="TBH871" s="40"/>
      <c r="TBI871" s="40"/>
      <c r="TBJ871" s="40"/>
      <c r="TBK871" s="40"/>
      <c r="TBL871" s="40"/>
      <c r="TBM871" s="40"/>
      <c r="TBN871" s="40"/>
      <c r="TBO871" s="40"/>
      <c r="TBP871" s="40"/>
      <c r="TBQ871" s="40"/>
      <c r="TBR871" s="40"/>
      <c r="TBS871" s="40"/>
      <c r="TBT871" s="40"/>
      <c r="TBU871" s="40"/>
      <c r="TBV871" s="40"/>
      <c r="TBW871" s="40"/>
      <c r="TBX871" s="40"/>
      <c r="TBY871" s="40"/>
      <c r="TBZ871" s="40"/>
      <c r="TCA871" s="40"/>
      <c r="TCB871" s="40"/>
      <c r="TCC871" s="40"/>
      <c r="TCD871" s="40"/>
      <c r="TCE871" s="40"/>
      <c r="TCF871" s="40"/>
      <c r="TCG871" s="40"/>
      <c r="TCH871" s="40"/>
      <c r="TCI871" s="40"/>
      <c r="TCJ871" s="40"/>
      <c r="TCK871" s="40"/>
      <c r="TCL871" s="40"/>
      <c r="TCM871" s="40"/>
      <c r="TCN871" s="40"/>
      <c r="TCO871" s="40"/>
      <c r="TCP871" s="40"/>
      <c r="TCQ871" s="40"/>
      <c r="TCR871" s="40"/>
      <c r="TCS871" s="40"/>
      <c r="TCT871" s="40"/>
      <c r="TCU871" s="40"/>
      <c r="TCV871" s="40"/>
      <c r="TCW871" s="40"/>
      <c r="TCX871" s="40"/>
      <c r="TCY871" s="40"/>
      <c r="TCZ871" s="40"/>
      <c r="TDA871" s="40"/>
      <c r="TDB871" s="40"/>
      <c r="TDC871" s="40"/>
      <c r="TDD871" s="40"/>
      <c r="TDE871" s="40"/>
      <c r="TDF871" s="40"/>
      <c r="TDG871" s="40"/>
      <c r="TDH871" s="40"/>
      <c r="TDI871" s="40"/>
      <c r="TDJ871" s="40"/>
      <c r="TDK871" s="40"/>
      <c r="TDL871" s="40"/>
      <c r="TDM871" s="40"/>
      <c r="TDN871" s="40"/>
      <c r="TDO871" s="40"/>
      <c r="TDP871" s="40"/>
      <c r="TDQ871" s="40"/>
      <c r="TDR871" s="40"/>
      <c r="TDS871" s="40"/>
      <c r="TDT871" s="40"/>
      <c r="TDU871" s="40"/>
      <c r="TDV871" s="40"/>
      <c r="TDW871" s="40"/>
      <c r="TDX871" s="40"/>
      <c r="TDY871" s="40"/>
      <c r="TDZ871" s="40"/>
      <c r="TEA871" s="40"/>
      <c r="TEB871" s="40"/>
      <c r="TEC871" s="40"/>
      <c r="TED871" s="40"/>
      <c r="TEE871" s="40"/>
      <c r="TEF871" s="40"/>
      <c r="TEG871" s="40"/>
      <c r="TEH871" s="40"/>
      <c r="TEI871" s="40"/>
      <c r="TEJ871" s="40"/>
      <c r="TEK871" s="40"/>
      <c r="TEL871" s="40"/>
      <c r="TEM871" s="40"/>
      <c r="TEN871" s="40"/>
      <c r="TEO871" s="40"/>
      <c r="TEP871" s="40"/>
      <c r="TEQ871" s="40"/>
      <c r="TER871" s="40"/>
      <c r="TES871" s="40"/>
      <c r="TET871" s="40"/>
      <c r="TEU871" s="40"/>
      <c r="TEV871" s="40"/>
      <c r="TEW871" s="40"/>
      <c r="TEX871" s="40"/>
      <c r="TEY871" s="40"/>
      <c r="TEZ871" s="40"/>
      <c r="TFA871" s="40"/>
      <c r="TFB871" s="40"/>
      <c r="TFC871" s="40"/>
      <c r="TFD871" s="40"/>
      <c r="TFE871" s="40"/>
      <c r="TFF871" s="40"/>
      <c r="TFG871" s="40"/>
      <c r="TFH871" s="40"/>
      <c r="TFI871" s="40"/>
      <c r="TFJ871" s="40"/>
      <c r="TFK871" s="40"/>
      <c r="TFL871" s="40"/>
      <c r="TFM871" s="40"/>
      <c r="TFN871" s="40"/>
      <c r="TFO871" s="40"/>
      <c r="TFP871" s="40"/>
      <c r="TFQ871" s="40"/>
      <c r="TFR871" s="40"/>
      <c r="TFS871" s="40"/>
      <c r="TFT871" s="40"/>
      <c r="TFU871" s="40"/>
      <c r="TFV871" s="40"/>
      <c r="TFW871" s="40"/>
      <c r="TFX871" s="40"/>
      <c r="TFY871" s="40"/>
      <c r="TFZ871" s="40"/>
      <c r="TGA871" s="40"/>
      <c r="TGB871" s="40"/>
      <c r="TGC871" s="40"/>
      <c r="TGD871" s="40"/>
      <c r="TGE871" s="40"/>
      <c r="TGF871" s="40"/>
      <c r="TGG871" s="40"/>
      <c r="TGH871" s="40"/>
      <c r="TGI871" s="40"/>
      <c r="TGJ871" s="40"/>
      <c r="TGK871" s="40"/>
      <c r="TGL871" s="40"/>
      <c r="TGM871" s="40"/>
      <c r="TGN871" s="40"/>
      <c r="TGO871" s="40"/>
      <c r="TGP871" s="40"/>
      <c r="TGQ871" s="40"/>
      <c r="TGR871" s="40"/>
      <c r="TGS871" s="40"/>
      <c r="TGT871" s="40"/>
      <c r="TGU871" s="40"/>
      <c r="TGV871" s="40"/>
      <c r="TGW871" s="40"/>
      <c r="TGX871" s="40"/>
      <c r="TGY871" s="40"/>
      <c r="TGZ871" s="40"/>
      <c r="THA871" s="40"/>
      <c r="THB871" s="40"/>
      <c r="THC871" s="40"/>
      <c r="THD871" s="40"/>
      <c r="THE871" s="40"/>
      <c r="THF871" s="40"/>
      <c r="THG871" s="40"/>
      <c r="THH871" s="40"/>
      <c r="THI871" s="40"/>
      <c r="THJ871" s="40"/>
      <c r="THK871" s="40"/>
      <c r="THL871" s="40"/>
      <c r="THM871" s="40"/>
      <c r="THN871" s="40"/>
      <c r="THO871" s="40"/>
      <c r="THP871" s="40"/>
      <c r="THQ871" s="40"/>
      <c r="THR871" s="40"/>
      <c r="THS871" s="40"/>
      <c r="THT871" s="40"/>
      <c r="THU871" s="40"/>
      <c r="THV871" s="40"/>
      <c r="THW871" s="40"/>
      <c r="THX871" s="40"/>
      <c r="THY871" s="40"/>
      <c r="THZ871" s="40"/>
      <c r="TIA871" s="40"/>
      <c r="TIB871" s="40"/>
      <c r="TIC871" s="40"/>
      <c r="TID871" s="40"/>
      <c r="TIE871" s="40"/>
      <c r="TIF871" s="40"/>
      <c r="TIG871" s="40"/>
      <c r="TIH871" s="40"/>
      <c r="TII871" s="40"/>
      <c r="TIJ871" s="40"/>
      <c r="TIK871" s="40"/>
      <c r="TIL871" s="40"/>
      <c r="TIM871" s="40"/>
      <c r="TIN871" s="40"/>
      <c r="TIO871" s="40"/>
      <c r="TIP871" s="40"/>
      <c r="TIQ871" s="40"/>
      <c r="TIR871" s="40"/>
      <c r="TIS871" s="40"/>
      <c r="TIT871" s="40"/>
      <c r="TIU871" s="40"/>
      <c r="TIV871" s="40"/>
      <c r="TIW871" s="40"/>
      <c r="TIX871" s="40"/>
      <c r="TIY871" s="40"/>
      <c r="TIZ871" s="40"/>
      <c r="TJA871" s="40"/>
      <c r="TJB871" s="40"/>
      <c r="TJC871" s="40"/>
      <c r="TJD871" s="40"/>
      <c r="TJE871" s="40"/>
      <c r="TJF871" s="40"/>
      <c r="TJG871" s="40"/>
      <c r="TJH871" s="40"/>
      <c r="TJI871" s="40"/>
      <c r="TJJ871" s="40"/>
      <c r="TJK871" s="40"/>
      <c r="TJL871" s="40"/>
      <c r="TJM871" s="40"/>
      <c r="TJN871" s="40"/>
      <c r="TJO871" s="40"/>
      <c r="TJP871" s="40"/>
      <c r="TJQ871" s="40"/>
      <c r="TJR871" s="40"/>
      <c r="TJS871" s="40"/>
      <c r="TJT871" s="40"/>
      <c r="TJU871" s="40"/>
      <c r="TJV871" s="40"/>
      <c r="TJW871" s="40"/>
      <c r="TJX871" s="40"/>
      <c r="TJY871" s="40"/>
      <c r="TJZ871" s="40"/>
      <c r="TKA871" s="40"/>
      <c r="TKB871" s="40"/>
      <c r="TKC871" s="40"/>
      <c r="TKD871" s="40"/>
      <c r="TKE871" s="40"/>
      <c r="TKF871" s="40"/>
      <c r="TKG871" s="40"/>
      <c r="TKH871" s="40"/>
      <c r="TKI871" s="40"/>
      <c r="TKJ871" s="40"/>
      <c r="TKK871" s="40"/>
      <c r="TKL871" s="40"/>
      <c r="TKM871" s="40"/>
      <c r="TKN871" s="40"/>
      <c r="TKO871" s="40"/>
      <c r="TKP871" s="40"/>
      <c r="TKQ871" s="40"/>
      <c r="TKR871" s="40"/>
      <c r="TKS871" s="40"/>
      <c r="TKT871" s="40"/>
      <c r="TKU871" s="40"/>
      <c r="TKV871" s="40"/>
      <c r="TKW871" s="40"/>
      <c r="TKX871" s="40"/>
      <c r="TKY871" s="40"/>
      <c r="TKZ871" s="40"/>
      <c r="TLA871" s="40"/>
      <c r="TLB871" s="40"/>
      <c r="TLC871" s="40"/>
      <c r="TLD871" s="40"/>
      <c r="TLE871" s="40"/>
      <c r="TLF871" s="40"/>
      <c r="TLG871" s="40"/>
      <c r="TLH871" s="40"/>
      <c r="TLI871" s="40"/>
      <c r="TLJ871" s="40"/>
      <c r="TLK871" s="40"/>
      <c r="TLL871" s="40"/>
      <c r="TLM871" s="40"/>
      <c r="TLN871" s="40"/>
      <c r="TLO871" s="40"/>
      <c r="TLP871" s="40"/>
      <c r="TLQ871" s="40"/>
      <c r="TLR871" s="40"/>
      <c r="TLS871" s="40"/>
      <c r="TLT871" s="40"/>
      <c r="TLU871" s="40"/>
      <c r="TLV871" s="40"/>
      <c r="TLW871" s="40"/>
      <c r="TLX871" s="40"/>
      <c r="TLY871" s="40"/>
      <c r="TLZ871" s="40"/>
      <c r="TMA871" s="40"/>
      <c r="TMB871" s="40"/>
      <c r="TMC871" s="40"/>
      <c r="TMD871" s="40"/>
      <c r="TME871" s="40"/>
      <c r="TMF871" s="40"/>
      <c r="TMG871" s="40"/>
      <c r="TMH871" s="40"/>
      <c r="TMI871" s="40"/>
      <c r="TMJ871" s="40"/>
      <c r="TMK871" s="40"/>
      <c r="TML871" s="40"/>
      <c r="TMM871" s="40"/>
      <c r="TMN871" s="40"/>
      <c r="TMO871" s="40"/>
      <c r="TMP871" s="40"/>
      <c r="TMQ871" s="40"/>
      <c r="TMR871" s="40"/>
      <c r="TMS871" s="40"/>
      <c r="TMT871" s="40"/>
      <c r="TMU871" s="40"/>
      <c r="TMV871" s="40"/>
      <c r="TMW871" s="40"/>
      <c r="TMX871" s="40"/>
      <c r="TMY871" s="40"/>
      <c r="TMZ871" s="40"/>
      <c r="TNA871" s="40"/>
      <c r="TNB871" s="40"/>
      <c r="TNC871" s="40"/>
      <c r="TND871" s="40"/>
      <c r="TNE871" s="40"/>
      <c r="TNF871" s="40"/>
      <c r="TNG871" s="40"/>
      <c r="TNH871" s="40"/>
      <c r="TNI871" s="40"/>
      <c r="TNJ871" s="40"/>
      <c r="TNK871" s="40"/>
      <c r="TNL871" s="40"/>
      <c r="TNM871" s="40"/>
      <c r="TNN871" s="40"/>
      <c r="TNO871" s="40"/>
      <c r="TNP871" s="40"/>
      <c r="TNQ871" s="40"/>
      <c r="TNR871" s="40"/>
      <c r="TNS871" s="40"/>
      <c r="TNT871" s="40"/>
      <c r="TNU871" s="40"/>
      <c r="TNV871" s="40"/>
      <c r="TNW871" s="40"/>
      <c r="TNX871" s="40"/>
      <c r="TNY871" s="40"/>
      <c r="TNZ871" s="40"/>
      <c r="TOA871" s="40"/>
      <c r="TOB871" s="40"/>
      <c r="TOC871" s="40"/>
      <c r="TOD871" s="40"/>
      <c r="TOE871" s="40"/>
      <c r="TOF871" s="40"/>
      <c r="TOG871" s="40"/>
      <c r="TOH871" s="40"/>
      <c r="TOI871" s="40"/>
      <c r="TOJ871" s="40"/>
      <c r="TOK871" s="40"/>
      <c r="TOL871" s="40"/>
      <c r="TOM871" s="40"/>
      <c r="TON871" s="40"/>
      <c r="TOO871" s="40"/>
      <c r="TOP871" s="40"/>
      <c r="TOQ871" s="40"/>
      <c r="TOR871" s="40"/>
      <c r="TOS871" s="40"/>
      <c r="TOT871" s="40"/>
      <c r="TOU871" s="40"/>
      <c r="TOV871" s="40"/>
      <c r="TOW871" s="40"/>
      <c r="TOX871" s="40"/>
      <c r="TOY871" s="40"/>
      <c r="TOZ871" s="40"/>
      <c r="TPA871" s="40"/>
      <c r="TPB871" s="40"/>
      <c r="TPC871" s="40"/>
      <c r="TPD871" s="40"/>
      <c r="TPE871" s="40"/>
      <c r="TPF871" s="40"/>
      <c r="TPG871" s="40"/>
      <c r="TPH871" s="40"/>
      <c r="TPI871" s="40"/>
      <c r="TPJ871" s="40"/>
      <c r="TPK871" s="40"/>
      <c r="TPL871" s="40"/>
      <c r="TPM871" s="40"/>
      <c r="TPN871" s="40"/>
      <c r="TPO871" s="40"/>
      <c r="TPP871" s="40"/>
      <c r="TPQ871" s="40"/>
      <c r="TPR871" s="40"/>
      <c r="TPS871" s="40"/>
      <c r="TPT871" s="40"/>
      <c r="TPU871" s="40"/>
      <c r="TPV871" s="40"/>
      <c r="TPW871" s="40"/>
      <c r="TPX871" s="40"/>
      <c r="TPY871" s="40"/>
      <c r="TPZ871" s="40"/>
      <c r="TQA871" s="40"/>
      <c r="TQB871" s="40"/>
      <c r="TQC871" s="40"/>
      <c r="TQD871" s="40"/>
      <c r="TQE871" s="40"/>
      <c r="TQF871" s="40"/>
      <c r="TQG871" s="40"/>
      <c r="TQH871" s="40"/>
      <c r="TQI871" s="40"/>
      <c r="TQJ871" s="40"/>
      <c r="TQK871" s="40"/>
      <c r="TQL871" s="40"/>
      <c r="TQM871" s="40"/>
      <c r="TQN871" s="40"/>
      <c r="TQO871" s="40"/>
      <c r="TQP871" s="40"/>
      <c r="TQQ871" s="40"/>
      <c r="TQR871" s="40"/>
      <c r="TQS871" s="40"/>
      <c r="TQT871" s="40"/>
      <c r="TQU871" s="40"/>
      <c r="TQV871" s="40"/>
      <c r="TQW871" s="40"/>
      <c r="TQX871" s="40"/>
      <c r="TQY871" s="40"/>
      <c r="TQZ871" s="40"/>
      <c r="TRA871" s="40"/>
      <c r="TRB871" s="40"/>
      <c r="TRC871" s="40"/>
      <c r="TRD871" s="40"/>
      <c r="TRE871" s="40"/>
      <c r="TRF871" s="40"/>
      <c r="TRG871" s="40"/>
      <c r="TRH871" s="40"/>
      <c r="TRI871" s="40"/>
      <c r="TRJ871" s="40"/>
      <c r="TRK871" s="40"/>
      <c r="TRL871" s="40"/>
      <c r="TRM871" s="40"/>
      <c r="TRN871" s="40"/>
      <c r="TRO871" s="40"/>
      <c r="TRP871" s="40"/>
      <c r="TRQ871" s="40"/>
      <c r="TRR871" s="40"/>
      <c r="TRS871" s="40"/>
      <c r="TRT871" s="40"/>
      <c r="TRU871" s="40"/>
      <c r="TRV871" s="40"/>
      <c r="TRW871" s="40"/>
      <c r="TRX871" s="40"/>
      <c r="TRY871" s="40"/>
      <c r="TRZ871" s="40"/>
      <c r="TSA871" s="40"/>
      <c r="TSB871" s="40"/>
      <c r="TSC871" s="40"/>
      <c r="TSD871" s="40"/>
      <c r="TSE871" s="40"/>
      <c r="TSF871" s="40"/>
      <c r="TSG871" s="40"/>
      <c r="TSH871" s="40"/>
      <c r="TSI871" s="40"/>
      <c r="TSJ871" s="40"/>
      <c r="TSK871" s="40"/>
      <c r="TSL871" s="40"/>
      <c r="TSM871" s="40"/>
      <c r="TSN871" s="40"/>
      <c r="TSO871" s="40"/>
      <c r="TSP871" s="40"/>
      <c r="TSQ871" s="40"/>
      <c r="TSR871" s="40"/>
      <c r="TSS871" s="40"/>
      <c r="TST871" s="40"/>
      <c r="TSU871" s="40"/>
      <c r="TSV871" s="40"/>
      <c r="TSW871" s="40"/>
      <c r="TSX871" s="40"/>
      <c r="TSY871" s="40"/>
      <c r="TSZ871" s="40"/>
      <c r="TTA871" s="40"/>
      <c r="TTB871" s="40"/>
      <c r="TTC871" s="40"/>
      <c r="TTD871" s="40"/>
      <c r="TTE871" s="40"/>
      <c r="TTF871" s="40"/>
      <c r="TTG871" s="40"/>
      <c r="TTH871" s="40"/>
      <c r="TTI871" s="40"/>
      <c r="TTJ871" s="40"/>
      <c r="TTK871" s="40"/>
      <c r="TTL871" s="40"/>
      <c r="TTM871" s="40"/>
      <c r="TTN871" s="40"/>
      <c r="TTO871" s="40"/>
      <c r="TTP871" s="40"/>
      <c r="TTQ871" s="40"/>
      <c r="TTR871" s="40"/>
      <c r="TTS871" s="40"/>
      <c r="TTT871" s="40"/>
      <c r="TTU871" s="40"/>
      <c r="TTV871" s="40"/>
      <c r="TTW871" s="40"/>
      <c r="TTX871" s="40"/>
      <c r="TTY871" s="40"/>
      <c r="TTZ871" s="40"/>
      <c r="TUA871" s="40"/>
      <c r="TUB871" s="40"/>
      <c r="TUC871" s="40"/>
      <c r="TUD871" s="40"/>
      <c r="TUE871" s="40"/>
      <c r="TUF871" s="40"/>
      <c r="TUG871" s="40"/>
      <c r="TUH871" s="40"/>
      <c r="TUI871" s="40"/>
      <c r="TUJ871" s="40"/>
      <c r="TUK871" s="40"/>
      <c r="TUL871" s="40"/>
      <c r="TUM871" s="40"/>
      <c r="TUN871" s="40"/>
      <c r="TUO871" s="40"/>
      <c r="TUP871" s="40"/>
      <c r="TUQ871" s="40"/>
      <c r="TUR871" s="40"/>
      <c r="TUS871" s="40"/>
      <c r="TUT871" s="40"/>
      <c r="TUU871" s="40"/>
      <c r="TUV871" s="40"/>
      <c r="TUW871" s="40"/>
      <c r="TUX871" s="40"/>
      <c r="TUY871" s="40"/>
      <c r="TUZ871" s="40"/>
      <c r="TVA871" s="40"/>
      <c r="TVB871" s="40"/>
      <c r="TVC871" s="40"/>
      <c r="TVD871" s="40"/>
      <c r="TVE871" s="40"/>
      <c r="TVF871" s="40"/>
      <c r="TVG871" s="40"/>
      <c r="TVH871" s="40"/>
      <c r="TVI871" s="40"/>
      <c r="TVJ871" s="40"/>
      <c r="TVK871" s="40"/>
      <c r="TVL871" s="40"/>
      <c r="TVM871" s="40"/>
      <c r="TVN871" s="40"/>
      <c r="TVO871" s="40"/>
      <c r="TVP871" s="40"/>
      <c r="TVQ871" s="40"/>
      <c r="TVR871" s="40"/>
      <c r="TVS871" s="40"/>
      <c r="TVT871" s="40"/>
      <c r="TVU871" s="40"/>
      <c r="TVV871" s="40"/>
      <c r="TVW871" s="40"/>
      <c r="TVX871" s="40"/>
      <c r="TVY871" s="40"/>
      <c r="TVZ871" s="40"/>
      <c r="TWA871" s="40"/>
      <c r="TWB871" s="40"/>
      <c r="TWC871" s="40"/>
      <c r="TWD871" s="40"/>
      <c r="TWE871" s="40"/>
      <c r="TWF871" s="40"/>
      <c r="TWG871" s="40"/>
      <c r="TWH871" s="40"/>
      <c r="TWI871" s="40"/>
      <c r="TWJ871" s="40"/>
      <c r="TWK871" s="40"/>
      <c r="TWL871" s="40"/>
      <c r="TWM871" s="40"/>
      <c r="TWN871" s="40"/>
      <c r="TWO871" s="40"/>
      <c r="TWP871" s="40"/>
      <c r="TWQ871" s="40"/>
      <c r="TWR871" s="40"/>
      <c r="TWS871" s="40"/>
      <c r="TWT871" s="40"/>
      <c r="TWU871" s="40"/>
      <c r="TWV871" s="40"/>
      <c r="TWW871" s="40"/>
      <c r="TWX871" s="40"/>
      <c r="TWY871" s="40"/>
      <c r="TWZ871" s="40"/>
      <c r="TXA871" s="40"/>
      <c r="TXB871" s="40"/>
      <c r="TXC871" s="40"/>
      <c r="TXD871" s="40"/>
      <c r="TXE871" s="40"/>
      <c r="TXF871" s="40"/>
      <c r="TXG871" s="40"/>
      <c r="TXH871" s="40"/>
      <c r="TXI871" s="40"/>
      <c r="TXJ871" s="40"/>
      <c r="TXK871" s="40"/>
      <c r="TXL871" s="40"/>
      <c r="TXM871" s="40"/>
      <c r="TXN871" s="40"/>
      <c r="TXO871" s="40"/>
      <c r="TXP871" s="40"/>
      <c r="TXQ871" s="40"/>
      <c r="TXR871" s="40"/>
      <c r="TXS871" s="40"/>
      <c r="TXT871" s="40"/>
      <c r="TXU871" s="40"/>
      <c r="TXV871" s="40"/>
      <c r="TXW871" s="40"/>
      <c r="TXX871" s="40"/>
      <c r="TXY871" s="40"/>
      <c r="TXZ871" s="40"/>
      <c r="TYA871" s="40"/>
      <c r="TYB871" s="40"/>
      <c r="TYC871" s="40"/>
      <c r="TYD871" s="40"/>
      <c r="TYE871" s="40"/>
      <c r="TYF871" s="40"/>
      <c r="TYG871" s="40"/>
      <c r="TYH871" s="40"/>
      <c r="TYI871" s="40"/>
      <c r="TYJ871" s="40"/>
      <c r="TYK871" s="40"/>
      <c r="TYL871" s="40"/>
      <c r="TYM871" s="40"/>
      <c r="TYN871" s="40"/>
      <c r="TYO871" s="40"/>
      <c r="TYP871" s="40"/>
      <c r="TYQ871" s="40"/>
      <c r="TYR871" s="40"/>
      <c r="TYS871" s="40"/>
      <c r="TYT871" s="40"/>
      <c r="TYU871" s="40"/>
      <c r="TYV871" s="40"/>
      <c r="TYW871" s="40"/>
      <c r="TYX871" s="40"/>
      <c r="TYY871" s="40"/>
      <c r="TYZ871" s="40"/>
      <c r="TZA871" s="40"/>
      <c r="TZB871" s="40"/>
      <c r="TZC871" s="40"/>
      <c r="TZD871" s="40"/>
      <c r="TZE871" s="40"/>
      <c r="TZF871" s="40"/>
      <c r="TZG871" s="40"/>
      <c r="TZH871" s="40"/>
      <c r="TZI871" s="40"/>
      <c r="TZJ871" s="40"/>
      <c r="TZK871" s="40"/>
      <c r="TZL871" s="40"/>
      <c r="TZM871" s="40"/>
      <c r="TZN871" s="40"/>
      <c r="TZO871" s="40"/>
      <c r="TZP871" s="40"/>
      <c r="TZQ871" s="40"/>
      <c r="TZR871" s="40"/>
      <c r="TZS871" s="40"/>
      <c r="TZT871" s="40"/>
      <c r="TZU871" s="40"/>
      <c r="TZV871" s="40"/>
      <c r="TZW871" s="40"/>
      <c r="TZX871" s="40"/>
      <c r="TZY871" s="40"/>
      <c r="TZZ871" s="40"/>
      <c r="UAA871" s="40"/>
      <c r="UAB871" s="40"/>
      <c r="UAC871" s="40"/>
      <c r="UAD871" s="40"/>
      <c r="UAE871" s="40"/>
      <c r="UAF871" s="40"/>
      <c r="UAG871" s="40"/>
      <c r="UAH871" s="40"/>
      <c r="UAI871" s="40"/>
      <c r="UAJ871" s="40"/>
      <c r="UAK871" s="40"/>
      <c r="UAL871" s="40"/>
      <c r="UAM871" s="40"/>
      <c r="UAN871" s="40"/>
      <c r="UAO871" s="40"/>
      <c r="UAP871" s="40"/>
      <c r="UAQ871" s="40"/>
      <c r="UAR871" s="40"/>
      <c r="UAS871" s="40"/>
      <c r="UAT871" s="40"/>
      <c r="UAU871" s="40"/>
      <c r="UAV871" s="40"/>
      <c r="UAW871" s="40"/>
      <c r="UAX871" s="40"/>
      <c r="UAY871" s="40"/>
      <c r="UAZ871" s="40"/>
      <c r="UBA871" s="40"/>
      <c r="UBB871" s="40"/>
      <c r="UBC871" s="40"/>
      <c r="UBD871" s="40"/>
      <c r="UBE871" s="40"/>
      <c r="UBF871" s="40"/>
      <c r="UBG871" s="40"/>
      <c r="UBH871" s="40"/>
      <c r="UBI871" s="40"/>
      <c r="UBJ871" s="40"/>
      <c r="UBK871" s="40"/>
      <c r="UBL871" s="40"/>
      <c r="UBM871" s="40"/>
      <c r="UBN871" s="40"/>
      <c r="UBO871" s="40"/>
      <c r="UBP871" s="40"/>
      <c r="UBQ871" s="40"/>
      <c r="UBR871" s="40"/>
      <c r="UBS871" s="40"/>
      <c r="UBT871" s="40"/>
      <c r="UBU871" s="40"/>
      <c r="UBV871" s="40"/>
      <c r="UBW871" s="40"/>
      <c r="UBX871" s="40"/>
      <c r="UBY871" s="40"/>
      <c r="UBZ871" s="40"/>
      <c r="UCA871" s="40"/>
      <c r="UCB871" s="40"/>
      <c r="UCC871" s="40"/>
      <c r="UCD871" s="40"/>
      <c r="UCE871" s="40"/>
      <c r="UCF871" s="40"/>
      <c r="UCG871" s="40"/>
      <c r="UCH871" s="40"/>
      <c r="UCI871" s="40"/>
      <c r="UCJ871" s="40"/>
      <c r="UCK871" s="40"/>
      <c r="UCL871" s="40"/>
      <c r="UCM871" s="40"/>
      <c r="UCN871" s="40"/>
      <c r="UCO871" s="40"/>
      <c r="UCP871" s="40"/>
      <c r="UCQ871" s="40"/>
      <c r="UCR871" s="40"/>
      <c r="UCS871" s="40"/>
      <c r="UCT871" s="40"/>
      <c r="UCU871" s="40"/>
      <c r="UCV871" s="40"/>
      <c r="UCW871" s="40"/>
      <c r="UCX871" s="40"/>
      <c r="UCY871" s="40"/>
      <c r="UCZ871" s="40"/>
      <c r="UDA871" s="40"/>
      <c r="UDB871" s="40"/>
      <c r="UDC871" s="40"/>
      <c r="UDD871" s="40"/>
      <c r="UDE871" s="40"/>
      <c r="UDF871" s="40"/>
      <c r="UDG871" s="40"/>
      <c r="UDH871" s="40"/>
      <c r="UDI871" s="40"/>
      <c r="UDJ871" s="40"/>
      <c r="UDK871" s="40"/>
      <c r="UDL871" s="40"/>
      <c r="UDM871" s="40"/>
      <c r="UDN871" s="40"/>
      <c r="UDO871" s="40"/>
      <c r="UDP871" s="40"/>
      <c r="UDQ871" s="40"/>
      <c r="UDR871" s="40"/>
      <c r="UDS871" s="40"/>
      <c r="UDT871" s="40"/>
      <c r="UDU871" s="40"/>
      <c r="UDV871" s="40"/>
      <c r="UDW871" s="40"/>
      <c r="UDX871" s="40"/>
      <c r="UDY871" s="40"/>
      <c r="UDZ871" s="40"/>
      <c r="UEA871" s="40"/>
      <c r="UEB871" s="40"/>
      <c r="UEC871" s="40"/>
      <c r="UED871" s="40"/>
      <c r="UEE871" s="40"/>
      <c r="UEF871" s="40"/>
      <c r="UEG871" s="40"/>
      <c r="UEH871" s="40"/>
      <c r="UEI871" s="40"/>
      <c r="UEJ871" s="40"/>
      <c r="UEK871" s="40"/>
      <c r="UEL871" s="40"/>
      <c r="UEM871" s="40"/>
      <c r="UEN871" s="40"/>
      <c r="UEO871" s="40"/>
      <c r="UEP871" s="40"/>
      <c r="UEQ871" s="40"/>
      <c r="UER871" s="40"/>
      <c r="UES871" s="40"/>
      <c r="UET871" s="40"/>
      <c r="UEU871" s="40"/>
      <c r="UEV871" s="40"/>
      <c r="UEW871" s="40"/>
      <c r="UEX871" s="40"/>
      <c r="UEY871" s="40"/>
      <c r="UEZ871" s="40"/>
      <c r="UFA871" s="40"/>
      <c r="UFB871" s="40"/>
      <c r="UFC871" s="40"/>
      <c r="UFD871" s="40"/>
      <c r="UFE871" s="40"/>
      <c r="UFF871" s="40"/>
      <c r="UFG871" s="40"/>
      <c r="UFH871" s="40"/>
      <c r="UFI871" s="40"/>
      <c r="UFJ871" s="40"/>
      <c r="UFK871" s="40"/>
      <c r="UFL871" s="40"/>
      <c r="UFM871" s="40"/>
      <c r="UFN871" s="40"/>
      <c r="UFO871" s="40"/>
      <c r="UFP871" s="40"/>
      <c r="UFQ871" s="40"/>
      <c r="UFR871" s="40"/>
      <c r="UFS871" s="40"/>
      <c r="UFT871" s="40"/>
      <c r="UFU871" s="40"/>
      <c r="UFV871" s="40"/>
      <c r="UFW871" s="40"/>
      <c r="UFX871" s="40"/>
      <c r="UFY871" s="40"/>
      <c r="UFZ871" s="40"/>
      <c r="UGA871" s="40"/>
      <c r="UGB871" s="40"/>
      <c r="UGC871" s="40"/>
      <c r="UGD871" s="40"/>
      <c r="UGE871" s="40"/>
      <c r="UGF871" s="40"/>
      <c r="UGG871" s="40"/>
      <c r="UGH871" s="40"/>
      <c r="UGI871" s="40"/>
      <c r="UGJ871" s="40"/>
      <c r="UGK871" s="40"/>
      <c r="UGL871" s="40"/>
      <c r="UGM871" s="40"/>
      <c r="UGN871" s="40"/>
      <c r="UGO871" s="40"/>
      <c r="UGP871" s="40"/>
      <c r="UGQ871" s="40"/>
      <c r="UGR871" s="40"/>
      <c r="UGS871" s="40"/>
      <c r="UGT871" s="40"/>
      <c r="UGU871" s="40"/>
      <c r="UGV871" s="40"/>
      <c r="UGW871" s="40"/>
      <c r="UGX871" s="40"/>
      <c r="UGY871" s="40"/>
      <c r="UGZ871" s="40"/>
      <c r="UHA871" s="40"/>
      <c r="UHB871" s="40"/>
      <c r="UHC871" s="40"/>
      <c r="UHD871" s="40"/>
      <c r="UHE871" s="40"/>
      <c r="UHF871" s="40"/>
      <c r="UHG871" s="40"/>
      <c r="UHH871" s="40"/>
      <c r="UHI871" s="40"/>
      <c r="UHJ871" s="40"/>
      <c r="UHK871" s="40"/>
      <c r="UHL871" s="40"/>
      <c r="UHM871" s="40"/>
      <c r="UHN871" s="40"/>
      <c r="UHO871" s="40"/>
      <c r="UHP871" s="40"/>
      <c r="UHQ871" s="40"/>
      <c r="UHR871" s="40"/>
      <c r="UHS871" s="40"/>
      <c r="UHT871" s="40"/>
      <c r="UHU871" s="40"/>
      <c r="UHV871" s="40"/>
      <c r="UHW871" s="40"/>
      <c r="UHX871" s="40"/>
      <c r="UHY871" s="40"/>
      <c r="UHZ871" s="40"/>
      <c r="UIA871" s="40"/>
      <c r="UIB871" s="40"/>
      <c r="UIC871" s="40"/>
      <c r="UID871" s="40"/>
      <c r="UIE871" s="40"/>
      <c r="UIF871" s="40"/>
      <c r="UIG871" s="40"/>
      <c r="UIH871" s="40"/>
      <c r="UII871" s="40"/>
      <c r="UIJ871" s="40"/>
      <c r="UIK871" s="40"/>
      <c r="UIL871" s="40"/>
      <c r="UIM871" s="40"/>
      <c r="UIN871" s="40"/>
      <c r="UIO871" s="40"/>
      <c r="UIP871" s="40"/>
      <c r="UIQ871" s="40"/>
      <c r="UIR871" s="40"/>
      <c r="UIS871" s="40"/>
      <c r="UIT871" s="40"/>
      <c r="UIU871" s="40"/>
      <c r="UIV871" s="40"/>
      <c r="UIW871" s="40"/>
      <c r="UIX871" s="40"/>
      <c r="UIY871" s="40"/>
      <c r="UIZ871" s="40"/>
      <c r="UJA871" s="40"/>
      <c r="UJB871" s="40"/>
      <c r="UJC871" s="40"/>
      <c r="UJD871" s="40"/>
      <c r="UJE871" s="40"/>
      <c r="UJF871" s="40"/>
      <c r="UJG871" s="40"/>
      <c r="UJH871" s="40"/>
      <c r="UJI871" s="40"/>
      <c r="UJJ871" s="40"/>
      <c r="UJK871" s="40"/>
      <c r="UJL871" s="40"/>
      <c r="UJM871" s="40"/>
      <c r="UJN871" s="40"/>
      <c r="UJO871" s="40"/>
      <c r="UJP871" s="40"/>
      <c r="UJQ871" s="40"/>
      <c r="UJR871" s="40"/>
      <c r="UJS871" s="40"/>
      <c r="UJT871" s="40"/>
      <c r="UJU871" s="40"/>
      <c r="UJV871" s="40"/>
      <c r="UJW871" s="40"/>
      <c r="UJX871" s="40"/>
      <c r="UJY871" s="40"/>
      <c r="UJZ871" s="40"/>
      <c r="UKA871" s="40"/>
      <c r="UKB871" s="40"/>
      <c r="UKC871" s="40"/>
      <c r="UKD871" s="40"/>
      <c r="UKE871" s="40"/>
      <c r="UKF871" s="40"/>
      <c r="UKG871" s="40"/>
      <c r="UKH871" s="40"/>
      <c r="UKI871" s="40"/>
      <c r="UKJ871" s="40"/>
      <c r="UKK871" s="40"/>
      <c r="UKL871" s="40"/>
      <c r="UKM871" s="40"/>
      <c r="UKN871" s="40"/>
      <c r="UKO871" s="40"/>
      <c r="UKP871" s="40"/>
      <c r="UKQ871" s="40"/>
      <c r="UKR871" s="40"/>
      <c r="UKS871" s="40"/>
      <c r="UKT871" s="40"/>
      <c r="UKU871" s="40"/>
      <c r="UKV871" s="40"/>
      <c r="UKW871" s="40"/>
      <c r="UKX871" s="40"/>
      <c r="UKY871" s="40"/>
      <c r="UKZ871" s="40"/>
      <c r="ULA871" s="40"/>
      <c r="ULB871" s="40"/>
      <c r="ULC871" s="40"/>
      <c r="ULD871" s="40"/>
      <c r="ULE871" s="40"/>
      <c r="ULF871" s="40"/>
      <c r="ULG871" s="40"/>
      <c r="ULH871" s="40"/>
      <c r="ULI871" s="40"/>
      <c r="ULJ871" s="40"/>
      <c r="ULK871" s="40"/>
      <c r="ULL871" s="40"/>
      <c r="ULM871" s="40"/>
      <c r="ULN871" s="40"/>
      <c r="ULO871" s="40"/>
      <c r="ULP871" s="40"/>
      <c r="ULQ871" s="40"/>
      <c r="ULR871" s="40"/>
      <c r="ULS871" s="40"/>
      <c r="ULT871" s="40"/>
      <c r="ULU871" s="40"/>
      <c r="ULV871" s="40"/>
      <c r="ULW871" s="40"/>
      <c r="ULX871" s="40"/>
      <c r="ULY871" s="40"/>
      <c r="ULZ871" s="40"/>
      <c r="UMA871" s="40"/>
      <c r="UMB871" s="40"/>
      <c r="UMC871" s="40"/>
      <c r="UMD871" s="40"/>
      <c r="UME871" s="40"/>
      <c r="UMF871" s="40"/>
      <c r="UMG871" s="40"/>
      <c r="UMH871" s="40"/>
      <c r="UMI871" s="40"/>
      <c r="UMJ871" s="40"/>
      <c r="UMK871" s="40"/>
      <c r="UML871" s="40"/>
      <c r="UMM871" s="40"/>
      <c r="UMN871" s="40"/>
      <c r="UMO871" s="40"/>
      <c r="UMP871" s="40"/>
      <c r="UMQ871" s="40"/>
      <c r="UMR871" s="40"/>
      <c r="UMS871" s="40"/>
      <c r="UMT871" s="40"/>
      <c r="UMU871" s="40"/>
      <c r="UMV871" s="40"/>
      <c r="UMW871" s="40"/>
      <c r="UMX871" s="40"/>
      <c r="UMY871" s="40"/>
      <c r="UMZ871" s="40"/>
      <c r="UNA871" s="40"/>
      <c r="UNB871" s="40"/>
      <c r="UNC871" s="40"/>
      <c r="UND871" s="40"/>
      <c r="UNE871" s="40"/>
      <c r="UNF871" s="40"/>
      <c r="UNG871" s="40"/>
      <c r="UNH871" s="40"/>
      <c r="UNI871" s="40"/>
      <c r="UNJ871" s="40"/>
      <c r="UNK871" s="40"/>
      <c r="UNL871" s="40"/>
      <c r="UNM871" s="40"/>
      <c r="UNN871" s="40"/>
      <c r="UNO871" s="40"/>
      <c r="UNP871" s="40"/>
      <c r="UNQ871" s="40"/>
      <c r="UNR871" s="40"/>
      <c r="UNS871" s="40"/>
      <c r="UNT871" s="40"/>
      <c r="UNU871" s="40"/>
      <c r="UNV871" s="40"/>
      <c r="UNW871" s="40"/>
      <c r="UNX871" s="40"/>
      <c r="UNY871" s="40"/>
      <c r="UNZ871" s="40"/>
      <c r="UOA871" s="40"/>
      <c r="UOB871" s="40"/>
      <c r="UOC871" s="40"/>
      <c r="UOD871" s="40"/>
      <c r="UOE871" s="40"/>
      <c r="UOF871" s="40"/>
      <c r="UOG871" s="40"/>
      <c r="UOH871" s="40"/>
      <c r="UOI871" s="40"/>
      <c r="UOJ871" s="40"/>
      <c r="UOK871" s="40"/>
      <c r="UOL871" s="40"/>
      <c r="UOM871" s="40"/>
      <c r="UON871" s="40"/>
      <c r="UOO871" s="40"/>
      <c r="UOP871" s="40"/>
      <c r="UOQ871" s="40"/>
      <c r="UOR871" s="40"/>
      <c r="UOS871" s="40"/>
      <c r="UOT871" s="40"/>
      <c r="UOU871" s="40"/>
      <c r="UOV871" s="40"/>
      <c r="UOW871" s="40"/>
      <c r="UOX871" s="40"/>
      <c r="UOY871" s="40"/>
      <c r="UOZ871" s="40"/>
      <c r="UPA871" s="40"/>
      <c r="UPB871" s="40"/>
      <c r="UPC871" s="40"/>
      <c r="UPD871" s="40"/>
      <c r="UPE871" s="40"/>
      <c r="UPF871" s="40"/>
      <c r="UPG871" s="40"/>
      <c r="UPH871" s="40"/>
      <c r="UPI871" s="40"/>
      <c r="UPJ871" s="40"/>
      <c r="UPK871" s="40"/>
      <c r="UPL871" s="40"/>
      <c r="UPM871" s="40"/>
      <c r="UPN871" s="40"/>
      <c r="UPO871" s="40"/>
      <c r="UPP871" s="40"/>
      <c r="UPQ871" s="40"/>
      <c r="UPR871" s="40"/>
      <c r="UPS871" s="40"/>
      <c r="UPT871" s="40"/>
      <c r="UPU871" s="40"/>
      <c r="UPV871" s="40"/>
      <c r="UPW871" s="40"/>
      <c r="UPX871" s="40"/>
      <c r="UPY871" s="40"/>
      <c r="UPZ871" s="40"/>
      <c r="UQA871" s="40"/>
      <c r="UQB871" s="40"/>
      <c r="UQC871" s="40"/>
      <c r="UQD871" s="40"/>
      <c r="UQE871" s="40"/>
      <c r="UQF871" s="40"/>
      <c r="UQG871" s="40"/>
      <c r="UQH871" s="40"/>
      <c r="UQI871" s="40"/>
      <c r="UQJ871" s="40"/>
      <c r="UQK871" s="40"/>
      <c r="UQL871" s="40"/>
      <c r="UQM871" s="40"/>
      <c r="UQN871" s="40"/>
      <c r="UQO871" s="40"/>
      <c r="UQP871" s="40"/>
      <c r="UQQ871" s="40"/>
      <c r="UQR871" s="40"/>
      <c r="UQS871" s="40"/>
      <c r="UQT871" s="40"/>
      <c r="UQU871" s="40"/>
      <c r="UQV871" s="40"/>
      <c r="UQW871" s="40"/>
      <c r="UQX871" s="40"/>
      <c r="UQY871" s="40"/>
      <c r="UQZ871" s="40"/>
      <c r="URA871" s="40"/>
      <c r="URB871" s="40"/>
      <c r="URC871" s="40"/>
      <c r="URD871" s="40"/>
      <c r="URE871" s="40"/>
      <c r="URF871" s="40"/>
      <c r="URG871" s="40"/>
      <c r="URH871" s="40"/>
      <c r="URI871" s="40"/>
      <c r="URJ871" s="40"/>
      <c r="URK871" s="40"/>
      <c r="URL871" s="40"/>
      <c r="URM871" s="40"/>
      <c r="URN871" s="40"/>
      <c r="URO871" s="40"/>
      <c r="URP871" s="40"/>
      <c r="URQ871" s="40"/>
      <c r="URR871" s="40"/>
      <c r="URS871" s="40"/>
      <c r="URT871" s="40"/>
      <c r="URU871" s="40"/>
      <c r="URV871" s="40"/>
      <c r="URW871" s="40"/>
      <c r="URX871" s="40"/>
      <c r="URY871" s="40"/>
      <c r="URZ871" s="40"/>
      <c r="USA871" s="40"/>
      <c r="USB871" s="40"/>
      <c r="USC871" s="40"/>
      <c r="USD871" s="40"/>
      <c r="USE871" s="40"/>
      <c r="USF871" s="40"/>
      <c r="USG871" s="40"/>
      <c r="USH871" s="40"/>
      <c r="USI871" s="40"/>
      <c r="USJ871" s="40"/>
      <c r="USK871" s="40"/>
      <c r="USL871" s="40"/>
      <c r="USM871" s="40"/>
      <c r="USN871" s="40"/>
      <c r="USO871" s="40"/>
      <c r="USP871" s="40"/>
      <c r="USQ871" s="40"/>
      <c r="USR871" s="40"/>
      <c r="USS871" s="40"/>
      <c r="UST871" s="40"/>
      <c r="USU871" s="40"/>
      <c r="USV871" s="40"/>
      <c r="USW871" s="40"/>
      <c r="USX871" s="40"/>
      <c r="USY871" s="40"/>
      <c r="USZ871" s="40"/>
      <c r="UTA871" s="40"/>
      <c r="UTB871" s="40"/>
      <c r="UTC871" s="40"/>
      <c r="UTD871" s="40"/>
      <c r="UTE871" s="40"/>
      <c r="UTF871" s="40"/>
      <c r="UTG871" s="40"/>
      <c r="UTH871" s="40"/>
      <c r="UTI871" s="40"/>
      <c r="UTJ871" s="40"/>
      <c r="UTK871" s="40"/>
      <c r="UTL871" s="40"/>
      <c r="UTM871" s="40"/>
      <c r="UTN871" s="40"/>
      <c r="UTO871" s="40"/>
      <c r="UTP871" s="40"/>
      <c r="UTQ871" s="40"/>
      <c r="UTR871" s="40"/>
      <c r="UTS871" s="40"/>
      <c r="UTT871" s="40"/>
      <c r="UTU871" s="40"/>
      <c r="UTV871" s="40"/>
      <c r="UTW871" s="40"/>
      <c r="UTX871" s="40"/>
      <c r="UTY871" s="40"/>
      <c r="UTZ871" s="40"/>
      <c r="UUA871" s="40"/>
      <c r="UUB871" s="40"/>
      <c r="UUC871" s="40"/>
      <c r="UUD871" s="40"/>
      <c r="UUE871" s="40"/>
      <c r="UUF871" s="40"/>
      <c r="UUG871" s="40"/>
      <c r="UUH871" s="40"/>
      <c r="UUI871" s="40"/>
      <c r="UUJ871" s="40"/>
      <c r="UUK871" s="40"/>
      <c r="UUL871" s="40"/>
      <c r="UUM871" s="40"/>
      <c r="UUN871" s="40"/>
      <c r="UUO871" s="40"/>
      <c r="UUP871" s="40"/>
      <c r="UUQ871" s="40"/>
      <c r="UUR871" s="40"/>
      <c r="UUS871" s="40"/>
      <c r="UUT871" s="40"/>
      <c r="UUU871" s="40"/>
      <c r="UUV871" s="40"/>
      <c r="UUW871" s="40"/>
      <c r="UUX871" s="40"/>
      <c r="UUY871" s="40"/>
      <c r="UUZ871" s="40"/>
      <c r="UVA871" s="40"/>
      <c r="UVB871" s="40"/>
      <c r="UVC871" s="40"/>
      <c r="UVD871" s="40"/>
      <c r="UVE871" s="40"/>
      <c r="UVF871" s="40"/>
      <c r="UVG871" s="40"/>
      <c r="UVH871" s="40"/>
      <c r="UVI871" s="40"/>
      <c r="UVJ871" s="40"/>
      <c r="UVK871" s="40"/>
      <c r="UVL871" s="40"/>
      <c r="UVM871" s="40"/>
      <c r="UVN871" s="40"/>
      <c r="UVO871" s="40"/>
      <c r="UVP871" s="40"/>
      <c r="UVQ871" s="40"/>
      <c r="UVR871" s="40"/>
      <c r="UVS871" s="40"/>
      <c r="UVT871" s="40"/>
      <c r="UVU871" s="40"/>
      <c r="UVV871" s="40"/>
      <c r="UVW871" s="40"/>
      <c r="UVX871" s="40"/>
      <c r="UVY871" s="40"/>
      <c r="UVZ871" s="40"/>
      <c r="UWA871" s="40"/>
      <c r="UWB871" s="40"/>
      <c r="UWC871" s="40"/>
      <c r="UWD871" s="40"/>
      <c r="UWE871" s="40"/>
      <c r="UWF871" s="40"/>
      <c r="UWG871" s="40"/>
      <c r="UWH871" s="40"/>
      <c r="UWI871" s="40"/>
      <c r="UWJ871" s="40"/>
      <c r="UWK871" s="40"/>
      <c r="UWL871" s="40"/>
      <c r="UWM871" s="40"/>
      <c r="UWN871" s="40"/>
      <c r="UWO871" s="40"/>
      <c r="UWP871" s="40"/>
      <c r="UWQ871" s="40"/>
      <c r="UWR871" s="40"/>
      <c r="UWS871" s="40"/>
      <c r="UWT871" s="40"/>
      <c r="UWU871" s="40"/>
      <c r="UWV871" s="40"/>
      <c r="UWW871" s="40"/>
      <c r="UWX871" s="40"/>
      <c r="UWY871" s="40"/>
      <c r="UWZ871" s="40"/>
      <c r="UXA871" s="40"/>
      <c r="UXB871" s="40"/>
      <c r="UXC871" s="40"/>
      <c r="UXD871" s="40"/>
      <c r="UXE871" s="40"/>
      <c r="UXF871" s="40"/>
      <c r="UXG871" s="40"/>
      <c r="UXH871" s="40"/>
      <c r="UXI871" s="40"/>
      <c r="UXJ871" s="40"/>
      <c r="UXK871" s="40"/>
      <c r="UXL871" s="40"/>
      <c r="UXM871" s="40"/>
      <c r="UXN871" s="40"/>
      <c r="UXO871" s="40"/>
      <c r="UXP871" s="40"/>
      <c r="UXQ871" s="40"/>
      <c r="UXR871" s="40"/>
      <c r="UXS871" s="40"/>
      <c r="UXT871" s="40"/>
      <c r="UXU871" s="40"/>
      <c r="UXV871" s="40"/>
      <c r="UXW871" s="40"/>
      <c r="UXX871" s="40"/>
      <c r="UXY871" s="40"/>
      <c r="UXZ871" s="40"/>
      <c r="UYA871" s="40"/>
      <c r="UYB871" s="40"/>
      <c r="UYC871" s="40"/>
      <c r="UYD871" s="40"/>
      <c r="UYE871" s="40"/>
      <c r="UYF871" s="40"/>
      <c r="UYG871" s="40"/>
      <c r="UYH871" s="40"/>
      <c r="UYI871" s="40"/>
      <c r="UYJ871" s="40"/>
      <c r="UYK871" s="40"/>
      <c r="UYL871" s="40"/>
      <c r="UYM871" s="40"/>
      <c r="UYN871" s="40"/>
      <c r="UYO871" s="40"/>
      <c r="UYP871" s="40"/>
      <c r="UYQ871" s="40"/>
      <c r="UYR871" s="40"/>
      <c r="UYS871" s="40"/>
      <c r="UYT871" s="40"/>
      <c r="UYU871" s="40"/>
      <c r="UYV871" s="40"/>
      <c r="UYW871" s="40"/>
      <c r="UYX871" s="40"/>
      <c r="UYY871" s="40"/>
      <c r="UYZ871" s="40"/>
      <c r="UZA871" s="40"/>
      <c r="UZB871" s="40"/>
      <c r="UZC871" s="40"/>
      <c r="UZD871" s="40"/>
      <c r="UZE871" s="40"/>
      <c r="UZF871" s="40"/>
      <c r="UZG871" s="40"/>
      <c r="UZH871" s="40"/>
      <c r="UZI871" s="40"/>
      <c r="UZJ871" s="40"/>
      <c r="UZK871" s="40"/>
      <c r="UZL871" s="40"/>
      <c r="UZM871" s="40"/>
      <c r="UZN871" s="40"/>
      <c r="UZO871" s="40"/>
      <c r="UZP871" s="40"/>
      <c r="UZQ871" s="40"/>
      <c r="UZR871" s="40"/>
      <c r="UZS871" s="40"/>
      <c r="UZT871" s="40"/>
      <c r="UZU871" s="40"/>
      <c r="UZV871" s="40"/>
      <c r="UZW871" s="40"/>
      <c r="UZX871" s="40"/>
      <c r="UZY871" s="40"/>
      <c r="UZZ871" s="40"/>
      <c r="VAA871" s="40"/>
      <c r="VAB871" s="40"/>
      <c r="VAC871" s="40"/>
      <c r="VAD871" s="40"/>
      <c r="VAE871" s="40"/>
      <c r="VAF871" s="40"/>
      <c r="VAG871" s="40"/>
      <c r="VAH871" s="40"/>
      <c r="VAI871" s="40"/>
      <c r="VAJ871" s="40"/>
      <c r="VAK871" s="40"/>
      <c r="VAL871" s="40"/>
      <c r="VAM871" s="40"/>
      <c r="VAN871" s="40"/>
      <c r="VAO871" s="40"/>
      <c r="VAP871" s="40"/>
      <c r="VAQ871" s="40"/>
      <c r="VAR871" s="40"/>
      <c r="VAS871" s="40"/>
      <c r="VAT871" s="40"/>
      <c r="VAU871" s="40"/>
      <c r="VAV871" s="40"/>
      <c r="VAW871" s="40"/>
      <c r="VAX871" s="40"/>
      <c r="VAY871" s="40"/>
      <c r="VAZ871" s="40"/>
      <c r="VBA871" s="40"/>
      <c r="VBB871" s="40"/>
      <c r="VBC871" s="40"/>
      <c r="VBD871" s="40"/>
      <c r="VBE871" s="40"/>
      <c r="VBF871" s="40"/>
      <c r="VBG871" s="40"/>
      <c r="VBH871" s="40"/>
      <c r="VBI871" s="40"/>
      <c r="VBJ871" s="40"/>
      <c r="VBK871" s="40"/>
      <c r="VBL871" s="40"/>
      <c r="VBM871" s="40"/>
      <c r="VBN871" s="40"/>
      <c r="VBO871" s="40"/>
      <c r="VBP871" s="40"/>
      <c r="VBQ871" s="40"/>
      <c r="VBR871" s="40"/>
      <c r="VBS871" s="40"/>
      <c r="VBT871" s="40"/>
      <c r="VBU871" s="40"/>
      <c r="VBV871" s="40"/>
      <c r="VBW871" s="40"/>
      <c r="VBX871" s="40"/>
      <c r="VBY871" s="40"/>
      <c r="VBZ871" s="40"/>
      <c r="VCA871" s="40"/>
      <c r="VCB871" s="40"/>
      <c r="VCC871" s="40"/>
      <c r="VCD871" s="40"/>
      <c r="VCE871" s="40"/>
      <c r="VCF871" s="40"/>
      <c r="VCG871" s="40"/>
      <c r="VCH871" s="40"/>
      <c r="VCI871" s="40"/>
      <c r="VCJ871" s="40"/>
      <c r="VCK871" s="40"/>
      <c r="VCL871" s="40"/>
      <c r="VCM871" s="40"/>
      <c r="VCN871" s="40"/>
      <c r="VCO871" s="40"/>
      <c r="VCP871" s="40"/>
      <c r="VCQ871" s="40"/>
      <c r="VCR871" s="40"/>
      <c r="VCS871" s="40"/>
      <c r="VCT871" s="40"/>
      <c r="VCU871" s="40"/>
      <c r="VCV871" s="40"/>
      <c r="VCW871" s="40"/>
      <c r="VCX871" s="40"/>
      <c r="VCY871" s="40"/>
      <c r="VCZ871" s="40"/>
      <c r="VDA871" s="40"/>
      <c r="VDB871" s="40"/>
      <c r="VDC871" s="40"/>
      <c r="VDD871" s="40"/>
      <c r="VDE871" s="40"/>
      <c r="VDF871" s="40"/>
      <c r="VDG871" s="40"/>
      <c r="VDH871" s="40"/>
      <c r="VDI871" s="40"/>
      <c r="VDJ871" s="40"/>
      <c r="VDK871" s="40"/>
      <c r="VDL871" s="40"/>
      <c r="VDM871" s="40"/>
      <c r="VDN871" s="40"/>
      <c r="VDO871" s="40"/>
      <c r="VDP871" s="40"/>
      <c r="VDQ871" s="40"/>
      <c r="VDR871" s="40"/>
      <c r="VDS871" s="40"/>
      <c r="VDT871" s="40"/>
      <c r="VDU871" s="40"/>
      <c r="VDV871" s="40"/>
      <c r="VDW871" s="40"/>
      <c r="VDX871" s="40"/>
      <c r="VDY871" s="40"/>
      <c r="VDZ871" s="40"/>
      <c r="VEA871" s="40"/>
      <c r="VEB871" s="40"/>
      <c r="VEC871" s="40"/>
      <c r="VED871" s="40"/>
      <c r="VEE871" s="40"/>
      <c r="VEF871" s="40"/>
      <c r="VEG871" s="40"/>
      <c r="VEH871" s="40"/>
      <c r="VEI871" s="40"/>
      <c r="VEJ871" s="40"/>
      <c r="VEK871" s="40"/>
      <c r="VEL871" s="40"/>
      <c r="VEM871" s="40"/>
      <c r="VEN871" s="40"/>
      <c r="VEO871" s="40"/>
      <c r="VEP871" s="40"/>
      <c r="VEQ871" s="40"/>
      <c r="VER871" s="40"/>
      <c r="VES871" s="40"/>
      <c r="VET871" s="40"/>
      <c r="VEU871" s="40"/>
      <c r="VEV871" s="40"/>
      <c r="VEW871" s="40"/>
      <c r="VEX871" s="40"/>
      <c r="VEY871" s="40"/>
      <c r="VEZ871" s="40"/>
      <c r="VFA871" s="40"/>
      <c r="VFB871" s="40"/>
      <c r="VFC871" s="40"/>
      <c r="VFD871" s="40"/>
      <c r="VFE871" s="40"/>
      <c r="VFF871" s="40"/>
      <c r="VFG871" s="40"/>
      <c r="VFH871" s="40"/>
      <c r="VFI871" s="40"/>
      <c r="VFJ871" s="40"/>
      <c r="VFK871" s="40"/>
      <c r="VFL871" s="40"/>
      <c r="VFM871" s="40"/>
      <c r="VFN871" s="40"/>
      <c r="VFO871" s="40"/>
      <c r="VFP871" s="40"/>
      <c r="VFQ871" s="40"/>
      <c r="VFR871" s="40"/>
      <c r="VFS871" s="40"/>
      <c r="VFT871" s="40"/>
      <c r="VFU871" s="40"/>
      <c r="VFV871" s="40"/>
      <c r="VFW871" s="40"/>
      <c r="VFX871" s="40"/>
      <c r="VFY871" s="40"/>
      <c r="VFZ871" s="40"/>
      <c r="VGA871" s="40"/>
      <c r="VGB871" s="40"/>
      <c r="VGC871" s="40"/>
      <c r="VGD871" s="40"/>
      <c r="VGE871" s="40"/>
      <c r="VGF871" s="40"/>
      <c r="VGG871" s="40"/>
      <c r="VGH871" s="40"/>
      <c r="VGI871" s="40"/>
      <c r="VGJ871" s="40"/>
      <c r="VGK871" s="40"/>
      <c r="VGL871" s="40"/>
      <c r="VGM871" s="40"/>
      <c r="VGN871" s="40"/>
      <c r="VGO871" s="40"/>
      <c r="VGP871" s="40"/>
      <c r="VGQ871" s="40"/>
      <c r="VGR871" s="40"/>
      <c r="VGS871" s="40"/>
      <c r="VGT871" s="40"/>
      <c r="VGU871" s="40"/>
      <c r="VGV871" s="40"/>
      <c r="VGW871" s="40"/>
      <c r="VGX871" s="40"/>
      <c r="VGY871" s="40"/>
      <c r="VGZ871" s="40"/>
      <c r="VHA871" s="40"/>
      <c r="VHB871" s="40"/>
      <c r="VHC871" s="40"/>
      <c r="VHD871" s="40"/>
      <c r="VHE871" s="40"/>
      <c r="VHF871" s="40"/>
      <c r="VHG871" s="40"/>
      <c r="VHH871" s="40"/>
      <c r="VHI871" s="40"/>
      <c r="VHJ871" s="40"/>
      <c r="VHK871" s="40"/>
      <c r="VHL871" s="40"/>
      <c r="VHM871" s="40"/>
      <c r="VHN871" s="40"/>
      <c r="VHO871" s="40"/>
      <c r="VHP871" s="40"/>
      <c r="VHQ871" s="40"/>
      <c r="VHR871" s="40"/>
      <c r="VHS871" s="40"/>
      <c r="VHT871" s="40"/>
      <c r="VHU871" s="40"/>
      <c r="VHV871" s="40"/>
      <c r="VHW871" s="40"/>
      <c r="VHX871" s="40"/>
      <c r="VHY871" s="40"/>
      <c r="VHZ871" s="40"/>
      <c r="VIA871" s="40"/>
      <c r="VIB871" s="40"/>
      <c r="VIC871" s="40"/>
      <c r="VID871" s="40"/>
      <c r="VIE871" s="40"/>
      <c r="VIF871" s="40"/>
      <c r="VIG871" s="40"/>
      <c r="VIH871" s="40"/>
      <c r="VII871" s="40"/>
      <c r="VIJ871" s="40"/>
      <c r="VIK871" s="40"/>
      <c r="VIL871" s="40"/>
      <c r="VIM871" s="40"/>
      <c r="VIN871" s="40"/>
      <c r="VIO871" s="40"/>
      <c r="VIP871" s="40"/>
      <c r="VIQ871" s="40"/>
      <c r="VIR871" s="40"/>
      <c r="VIS871" s="40"/>
      <c r="VIT871" s="40"/>
      <c r="VIU871" s="40"/>
      <c r="VIV871" s="40"/>
      <c r="VIW871" s="40"/>
      <c r="VIX871" s="40"/>
      <c r="VIY871" s="40"/>
      <c r="VIZ871" s="40"/>
      <c r="VJA871" s="40"/>
      <c r="VJB871" s="40"/>
      <c r="VJC871" s="40"/>
      <c r="VJD871" s="40"/>
      <c r="VJE871" s="40"/>
      <c r="VJF871" s="40"/>
      <c r="VJG871" s="40"/>
      <c r="VJH871" s="40"/>
      <c r="VJI871" s="40"/>
      <c r="VJJ871" s="40"/>
      <c r="VJK871" s="40"/>
      <c r="VJL871" s="40"/>
      <c r="VJM871" s="40"/>
      <c r="VJN871" s="40"/>
      <c r="VJO871" s="40"/>
      <c r="VJP871" s="40"/>
      <c r="VJQ871" s="40"/>
      <c r="VJR871" s="40"/>
      <c r="VJS871" s="40"/>
      <c r="VJT871" s="40"/>
      <c r="VJU871" s="40"/>
      <c r="VJV871" s="40"/>
      <c r="VJW871" s="40"/>
      <c r="VJX871" s="40"/>
      <c r="VJY871" s="40"/>
      <c r="VJZ871" s="40"/>
      <c r="VKA871" s="40"/>
      <c r="VKB871" s="40"/>
      <c r="VKC871" s="40"/>
      <c r="VKD871" s="40"/>
      <c r="VKE871" s="40"/>
      <c r="VKF871" s="40"/>
      <c r="VKG871" s="40"/>
      <c r="VKH871" s="40"/>
      <c r="VKI871" s="40"/>
      <c r="VKJ871" s="40"/>
      <c r="VKK871" s="40"/>
      <c r="VKL871" s="40"/>
      <c r="VKM871" s="40"/>
      <c r="VKN871" s="40"/>
      <c r="VKO871" s="40"/>
      <c r="VKP871" s="40"/>
      <c r="VKQ871" s="40"/>
      <c r="VKR871" s="40"/>
      <c r="VKS871" s="40"/>
      <c r="VKT871" s="40"/>
      <c r="VKU871" s="40"/>
      <c r="VKV871" s="40"/>
      <c r="VKW871" s="40"/>
      <c r="VKX871" s="40"/>
      <c r="VKY871" s="40"/>
      <c r="VKZ871" s="40"/>
      <c r="VLA871" s="40"/>
      <c r="VLB871" s="40"/>
      <c r="VLC871" s="40"/>
      <c r="VLD871" s="40"/>
      <c r="VLE871" s="40"/>
      <c r="VLF871" s="40"/>
      <c r="VLG871" s="40"/>
      <c r="VLH871" s="40"/>
      <c r="VLI871" s="40"/>
      <c r="VLJ871" s="40"/>
      <c r="VLK871" s="40"/>
      <c r="VLL871" s="40"/>
      <c r="VLM871" s="40"/>
      <c r="VLN871" s="40"/>
      <c r="VLO871" s="40"/>
      <c r="VLP871" s="40"/>
      <c r="VLQ871" s="40"/>
      <c r="VLR871" s="40"/>
      <c r="VLS871" s="40"/>
      <c r="VLT871" s="40"/>
      <c r="VLU871" s="40"/>
      <c r="VLV871" s="40"/>
      <c r="VLW871" s="40"/>
      <c r="VLX871" s="40"/>
      <c r="VLY871" s="40"/>
      <c r="VLZ871" s="40"/>
      <c r="VMA871" s="40"/>
      <c r="VMB871" s="40"/>
      <c r="VMC871" s="40"/>
      <c r="VMD871" s="40"/>
      <c r="VME871" s="40"/>
      <c r="VMF871" s="40"/>
      <c r="VMG871" s="40"/>
      <c r="VMH871" s="40"/>
      <c r="VMI871" s="40"/>
      <c r="VMJ871" s="40"/>
      <c r="VMK871" s="40"/>
      <c r="VML871" s="40"/>
      <c r="VMM871" s="40"/>
      <c r="VMN871" s="40"/>
      <c r="VMO871" s="40"/>
      <c r="VMP871" s="40"/>
      <c r="VMQ871" s="40"/>
      <c r="VMR871" s="40"/>
      <c r="VMS871" s="40"/>
      <c r="VMT871" s="40"/>
      <c r="VMU871" s="40"/>
      <c r="VMV871" s="40"/>
      <c r="VMW871" s="40"/>
      <c r="VMX871" s="40"/>
      <c r="VMY871" s="40"/>
      <c r="VMZ871" s="40"/>
      <c r="VNA871" s="40"/>
      <c r="VNB871" s="40"/>
      <c r="VNC871" s="40"/>
      <c r="VND871" s="40"/>
      <c r="VNE871" s="40"/>
      <c r="VNF871" s="40"/>
      <c r="VNG871" s="40"/>
      <c r="VNH871" s="40"/>
      <c r="VNI871" s="40"/>
      <c r="VNJ871" s="40"/>
      <c r="VNK871" s="40"/>
      <c r="VNL871" s="40"/>
      <c r="VNM871" s="40"/>
      <c r="VNN871" s="40"/>
      <c r="VNO871" s="40"/>
      <c r="VNP871" s="40"/>
      <c r="VNQ871" s="40"/>
      <c r="VNR871" s="40"/>
      <c r="VNS871" s="40"/>
      <c r="VNT871" s="40"/>
      <c r="VNU871" s="40"/>
      <c r="VNV871" s="40"/>
      <c r="VNW871" s="40"/>
      <c r="VNX871" s="40"/>
      <c r="VNY871" s="40"/>
      <c r="VNZ871" s="40"/>
      <c r="VOA871" s="40"/>
      <c r="VOB871" s="40"/>
      <c r="VOC871" s="40"/>
      <c r="VOD871" s="40"/>
      <c r="VOE871" s="40"/>
      <c r="VOF871" s="40"/>
      <c r="VOG871" s="40"/>
      <c r="VOH871" s="40"/>
      <c r="VOI871" s="40"/>
      <c r="VOJ871" s="40"/>
      <c r="VOK871" s="40"/>
      <c r="VOL871" s="40"/>
      <c r="VOM871" s="40"/>
      <c r="VON871" s="40"/>
      <c r="VOO871" s="40"/>
      <c r="VOP871" s="40"/>
      <c r="VOQ871" s="40"/>
      <c r="VOR871" s="40"/>
      <c r="VOS871" s="40"/>
      <c r="VOT871" s="40"/>
      <c r="VOU871" s="40"/>
      <c r="VOV871" s="40"/>
      <c r="VOW871" s="40"/>
      <c r="VOX871" s="40"/>
      <c r="VOY871" s="40"/>
      <c r="VOZ871" s="40"/>
      <c r="VPA871" s="40"/>
      <c r="VPB871" s="40"/>
      <c r="VPC871" s="40"/>
      <c r="VPD871" s="40"/>
      <c r="VPE871" s="40"/>
      <c r="VPF871" s="40"/>
      <c r="VPG871" s="40"/>
      <c r="VPH871" s="40"/>
      <c r="VPI871" s="40"/>
      <c r="VPJ871" s="40"/>
      <c r="VPK871" s="40"/>
      <c r="VPL871" s="40"/>
      <c r="VPM871" s="40"/>
      <c r="VPN871" s="40"/>
      <c r="VPO871" s="40"/>
      <c r="VPP871" s="40"/>
      <c r="VPQ871" s="40"/>
      <c r="VPR871" s="40"/>
      <c r="VPS871" s="40"/>
      <c r="VPT871" s="40"/>
      <c r="VPU871" s="40"/>
      <c r="VPV871" s="40"/>
      <c r="VPW871" s="40"/>
      <c r="VPX871" s="40"/>
      <c r="VPY871" s="40"/>
      <c r="VPZ871" s="40"/>
      <c r="VQA871" s="40"/>
      <c r="VQB871" s="40"/>
      <c r="VQC871" s="40"/>
      <c r="VQD871" s="40"/>
      <c r="VQE871" s="40"/>
      <c r="VQF871" s="40"/>
      <c r="VQG871" s="40"/>
      <c r="VQH871" s="40"/>
      <c r="VQI871" s="40"/>
      <c r="VQJ871" s="40"/>
      <c r="VQK871" s="40"/>
      <c r="VQL871" s="40"/>
      <c r="VQM871" s="40"/>
      <c r="VQN871" s="40"/>
      <c r="VQO871" s="40"/>
      <c r="VQP871" s="40"/>
      <c r="VQQ871" s="40"/>
      <c r="VQR871" s="40"/>
      <c r="VQS871" s="40"/>
      <c r="VQT871" s="40"/>
      <c r="VQU871" s="40"/>
      <c r="VQV871" s="40"/>
      <c r="VQW871" s="40"/>
      <c r="VQX871" s="40"/>
      <c r="VQY871" s="40"/>
      <c r="VQZ871" s="40"/>
      <c r="VRA871" s="40"/>
      <c r="VRB871" s="40"/>
      <c r="VRC871" s="40"/>
      <c r="VRD871" s="40"/>
      <c r="VRE871" s="40"/>
      <c r="VRF871" s="40"/>
      <c r="VRG871" s="40"/>
      <c r="VRH871" s="40"/>
      <c r="VRI871" s="40"/>
      <c r="VRJ871" s="40"/>
      <c r="VRK871" s="40"/>
      <c r="VRL871" s="40"/>
      <c r="VRM871" s="40"/>
      <c r="VRN871" s="40"/>
      <c r="VRO871" s="40"/>
      <c r="VRP871" s="40"/>
      <c r="VRQ871" s="40"/>
      <c r="VRR871" s="40"/>
      <c r="VRS871" s="40"/>
      <c r="VRT871" s="40"/>
      <c r="VRU871" s="40"/>
      <c r="VRV871" s="40"/>
      <c r="VRW871" s="40"/>
      <c r="VRX871" s="40"/>
      <c r="VRY871" s="40"/>
      <c r="VRZ871" s="40"/>
      <c r="VSA871" s="40"/>
      <c r="VSB871" s="40"/>
      <c r="VSC871" s="40"/>
      <c r="VSD871" s="40"/>
      <c r="VSE871" s="40"/>
      <c r="VSF871" s="40"/>
      <c r="VSG871" s="40"/>
      <c r="VSH871" s="40"/>
      <c r="VSI871" s="40"/>
      <c r="VSJ871" s="40"/>
      <c r="VSK871" s="40"/>
      <c r="VSL871" s="40"/>
      <c r="VSM871" s="40"/>
      <c r="VSN871" s="40"/>
      <c r="VSO871" s="40"/>
      <c r="VSP871" s="40"/>
      <c r="VSQ871" s="40"/>
      <c r="VSR871" s="40"/>
      <c r="VSS871" s="40"/>
      <c r="VST871" s="40"/>
      <c r="VSU871" s="40"/>
      <c r="VSV871" s="40"/>
      <c r="VSW871" s="40"/>
      <c r="VSX871" s="40"/>
      <c r="VSY871" s="40"/>
      <c r="VSZ871" s="40"/>
      <c r="VTA871" s="40"/>
      <c r="VTB871" s="40"/>
      <c r="VTC871" s="40"/>
      <c r="VTD871" s="40"/>
      <c r="VTE871" s="40"/>
      <c r="VTF871" s="40"/>
      <c r="VTG871" s="40"/>
      <c r="VTH871" s="40"/>
      <c r="VTI871" s="40"/>
      <c r="VTJ871" s="40"/>
      <c r="VTK871" s="40"/>
      <c r="VTL871" s="40"/>
      <c r="VTM871" s="40"/>
      <c r="VTN871" s="40"/>
      <c r="VTO871" s="40"/>
      <c r="VTP871" s="40"/>
      <c r="VTQ871" s="40"/>
      <c r="VTR871" s="40"/>
      <c r="VTS871" s="40"/>
      <c r="VTT871" s="40"/>
      <c r="VTU871" s="40"/>
      <c r="VTV871" s="40"/>
      <c r="VTW871" s="40"/>
      <c r="VTX871" s="40"/>
      <c r="VTY871" s="40"/>
      <c r="VTZ871" s="40"/>
      <c r="VUA871" s="40"/>
      <c r="VUB871" s="40"/>
      <c r="VUC871" s="40"/>
      <c r="VUD871" s="40"/>
      <c r="VUE871" s="40"/>
      <c r="VUF871" s="40"/>
      <c r="VUG871" s="40"/>
      <c r="VUH871" s="40"/>
      <c r="VUI871" s="40"/>
      <c r="VUJ871" s="40"/>
      <c r="VUK871" s="40"/>
      <c r="VUL871" s="40"/>
      <c r="VUM871" s="40"/>
      <c r="VUN871" s="40"/>
      <c r="VUO871" s="40"/>
      <c r="VUP871" s="40"/>
      <c r="VUQ871" s="40"/>
      <c r="VUR871" s="40"/>
      <c r="VUS871" s="40"/>
      <c r="VUT871" s="40"/>
      <c r="VUU871" s="40"/>
      <c r="VUV871" s="40"/>
      <c r="VUW871" s="40"/>
      <c r="VUX871" s="40"/>
      <c r="VUY871" s="40"/>
      <c r="VUZ871" s="40"/>
      <c r="VVA871" s="40"/>
      <c r="VVB871" s="40"/>
      <c r="VVC871" s="40"/>
      <c r="VVD871" s="40"/>
      <c r="VVE871" s="40"/>
      <c r="VVF871" s="40"/>
      <c r="VVG871" s="40"/>
      <c r="VVH871" s="40"/>
      <c r="VVI871" s="40"/>
      <c r="VVJ871" s="40"/>
      <c r="VVK871" s="40"/>
      <c r="VVL871" s="40"/>
      <c r="VVM871" s="40"/>
      <c r="VVN871" s="40"/>
      <c r="VVO871" s="40"/>
      <c r="VVP871" s="40"/>
      <c r="VVQ871" s="40"/>
      <c r="VVR871" s="40"/>
      <c r="VVS871" s="40"/>
      <c r="VVT871" s="40"/>
      <c r="VVU871" s="40"/>
      <c r="VVV871" s="40"/>
      <c r="VVW871" s="40"/>
      <c r="VVX871" s="40"/>
      <c r="VVY871" s="40"/>
      <c r="VVZ871" s="40"/>
      <c r="VWA871" s="40"/>
      <c r="VWB871" s="40"/>
      <c r="VWC871" s="40"/>
      <c r="VWD871" s="40"/>
      <c r="VWE871" s="40"/>
      <c r="VWF871" s="40"/>
      <c r="VWG871" s="40"/>
      <c r="VWH871" s="40"/>
      <c r="VWI871" s="40"/>
      <c r="VWJ871" s="40"/>
      <c r="VWK871" s="40"/>
      <c r="VWL871" s="40"/>
      <c r="VWM871" s="40"/>
      <c r="VWN871" s="40"/>
      <c r="VWO871" s="40"/>
      <c r="VWP871" s="40"/>
      <c r="VWQ871" s="40"/>
      <c r="VWR871" s="40"/>
      <c r="VWS871" s="40"/>
      <c r="VWT871" s="40"/>
      <c r="VWU871" s="40"/>
      <c r="VWV871" s="40"/>
      <c r="VWW871" s="40"/>
      <c r="VWX871" s="40"/>
      <c r="VWY871" s="40"/>
      <c r="VWZ871" s="40"/>
      <c r="VXA871" s="40"/>
      <c r="VXB871" s="40"/>
      <c r="VXC871" s="40"/>
      <c r="VXD871" s="40"/>
      <c r="VXE871" s="40"/>
      <c r="VXF871" s="40"/>
      <c r="VXG871" s="40"/>
      <c r="VXH871" s="40"/>
      <c r="VXI871" s="40"/>
      <c r="VXJ871" s="40"/>
      <c r="VXK871" s="40"/>
      <c r="VXL871" s="40"/>
      <c r="VXM871" s="40"/>
      <c r="VXN871" s="40"/>
      <c r="VXO871" s="40"/>
      <c r="VXP871" s="40"/>
      <c r="VXQ871" s="40"/>
      <c r="VXR871" s="40"/>
      <c r="VXS871" s="40"/>
      <c r="VXT871" s="40"/>
      <c r="VXU871" s="40"/>
      <c r="VXV871" s="40"/>
      <c r="VXW871" s="40"/>
      <c r="VXX871" s="40"/>
      <c r="VXY871" s="40"/>
      <c r="VXZ871" s="40"/>
      <c r="VYA871" s="40"/>
      <c r="VYB871" s="40"/>
      <c r="VYC871" s="40"/>
      <c r="VYD871" s="40"/>
      <c r="VYE871" s="40"/>
      <c r="VYF871" s="40"/>
      <c r="VYG871" s="40"/>
      <c r="VYH871" s="40"/>
      <c r="VYI871" s="40"/>
      <c r="VYJ871" s="40"/>
      <c r="VYK871" s="40"/>
      <c r="VYL871" s="40"/>
      <c r="VYM871" s="40"/>
      <c r="VYN871" s="40"/>
      <c r="VYO871" s="40"/>
      <c r="VYP871" s="40"/>
      <c r="VYQ871" s="40"/>
      <c r="VYR871" s="40"/>
      <c r="VYS871" s="40"/>
      <c r="VYT871" s="40"/>
      <c r="VYU871" s="40"/>
      <c r="VYV871" s="40"/>
      <c r="VYW871" s="40"/>
      <c r="VYX871" s="40"/>
      <c r="VYY871" s="40"/>
      <c r="VYZ871" s="40"/>
      <c r="VZA871" s="40"/>
      <c r="VZB871" s="40"/>
      <c r="VZC871" s="40"/>
      <c r="VZD871" s="40"/>
      <c r="VZE871" s="40"/>
      <c r="VZF871" s="40"/>
      <c r="VZG871" s="40"/>
      <c r="VZH871" s="40"/>
      <c r="VZI871" s="40"/>
      <c r="VZJ871" s="40"/>
      <c r="VZK871" s="40"/>
      <c r="VZL871" s="40"/>
      <c r="VZM871" s="40"/>
      <c r="VZN871" s="40"/>
      <c r="VZO871" s="40"/>
      <c r="VZP871" s="40"/>
      <c r="VZQ871" s="40"/>
      <c r="VZR871" s="40"/>
      <c r="VZS871" s="40"/>
      <c r="VZT871" s="40"/>
      <c r="VZU871" s="40"/>
      <c r="VZV871" s="40"/>
      <c r="VZW871" s="40"/>
      <c r="VZX871" s="40"/>
      <c r="VZY871" s="40"/>
      <c r="VZZ871" s="40"/>
      <c r="WAA871" s="40"/>
      <c r="WAB871" s="40"/>
      <c r="WAC871" s="40"/>
      <c r="WAD871" s="40"/>
      <c r="WAE871" s="40"/>
      <c r="WAF871" s="40"/>
      <c r="WAG871" s="40"/>
      <c r="WAH871" s="40"/>
      <c r="WAI871" s="40"/>
      <c r="WAJ871" s="40"/>
      <c r="WAK871" s="40"/>
      <c r="WAL871" s="40"/>
      <c r="WAM871" s="40"/>
      <c r="WAN871" s="40"/>
      <c r="WAO871" s="40"/>
      <c r="WAP871" s="40"/>
      <c r="WAQ871" s="40"/>
      <c r="WAR871" s="40"/>
      <c r="WAS871" s="40"/>
      <c r="WAT871" s="40"/>
      <c r="WAU871" s="40"/>
      <c r="WAV871" s="40"/>
      <c r="WAW871" s="40"/>
      <c r="WAX871" s="40"/>
      <c r="WAY871" s="40"/>
      <c r="WAZ871" s="40"/>
      <c r="WBA871" s="40"/>
      <c r="WBB871" s="40"/>
      <c r="WBC871" s="40"/>
      <c r="WBD871" s="40"/>
      <c r="WBE871" s="40"/>
      <c r="WBF871" s="40"/>
      <c r="WBG871" s="40"/>
      <c r="WBH871" s="40"/>
      <c r="WBI871" s="40"/>
      <c r="WBJ871" s="40"/>
      <c r="WBK871" s="40"/>
      <c r="WBL871" s="40"/>
      <c r="WBM871" s="40"/>
      <c r="WBN871" s="40"/>
      <c r="WBO871" s="40"/>
      <c r="WBP871" s="40"/>
      <c r="WBQ871" s="40"/>
      <c r="WBR871" s="40"/>
      <c r="WBS871" s="40"/>
      <c r="WBT871" s="40"/>
      <c r="WBU871" s="40"/>
      <c r="WBV871" s="40"/>
      <c r="WBW871" s="40"/>
      <c r="WBX871" s="40"/>
      <c r="WBY871" s="40"/>
      <c r="WBZ871" s="40"/>
      <c r="WCA871" s="40"/>
      <c r="WCB871" s="40"/>
      <c r="WCC871" s="40"/>
      <c r="WCD871" s="40"/>
      <c r="WCE871" s="40"/>
      <c r="WCF871" s="40"/>
      <c r="WCG871" s="40"/>
      <c r="WCH871" s="40"/>
      <c r="WCI871" s="40"/>
      <c r="WCJ871" s="40"/>
      <c r="WCK871" s="40"/>
      <c r="WCL871" s="40"/>
      <c r="WCM871" s="40"/>
      <c r="WCN871" s="40"/>
      <c r="WCO871" s="40"/>
      <c r="WCP871" s="40"/>
      <c r="WCQ871" s="40"/>
      <c r="WCR871" s="40"/>
      <c r="WCS871" s="40"/>
      <c r="WCT871" s="40"/>
      <c r="WCU871" s="40"/>
      <c r="WCV871" s="40"/>
      <c r="WCW871" s="40"/>
      <c r="WCX871" s="40"/>
      <c r="WCY871" s="40"/>
      <c r="WCZ871" s="40"/>
      <c r="WDA871" s="40"/>
      <c r="WDB871" s="40"/>
      <c r="WDC871" s="40"/>
      <c r="WDD871" s="40"/>
      <c r="WDE871" s="40"/>
      <c r="WDF871" s="40"/>
      <c r="WDG871" s="40"/>
      <c r="WDH871" s="40"/>
      <c r="WDI871" s="40"/>
      <c r="WDJ871" s="40"/>
      <c r="WDK871" s="40"/>
      <c r="WDL871" s="40"/>
      <c r="WDM871" s="40"/>
      <c r="WDN871" s="40"/>
      <c r="WDO871" s="40"/>
      <c r="WDP871" s="40"/>
      <c r="WDQ871" s="40"/>
      <c r="WDR871" s="40"/>
      <c r="WDS871" s="40"/>
      <c r="WDT871" s="40"/>
      <c r="WDU871" s="40"/>
      <c r="WDV871" s="40"/>
      <c r="WDW871" s="40"/>
      <c r="WDX871" s="40"/>
      <c r="WDY871" s="40"/>
      <c r="WDZ871" s="40"/>
      <c r="WEA871" s="40"/>
      <c r="WEB871" s="40"/>
      <c r="WEC871" s="40"/>
      <c r="WED871" s="40"/>
      <c r="WEE871" s="40"/>
      <c r="WEF871" s="40"/>
      <c r="WEG871" s="40"/>
      <c r="WEH871" s="40"/>
      <c r="WEI871" s="40"/>
      <c r="WEJ871" s="40"/>
      <c r="WEK871" s="40"/>
      <c r="WEL871" s="40"/>
      <c r="WEM871" s="40"/>
      <c r="WEN871" s="40"/>
      <c r="WEO871" s="40"/>
      <c r="WEP871" s="40"/>
      <c r="WEQ871" s="40"/>
      <c r="WER871" s="40"/>
      <c r="WES871" s="40"/>
      <c r="WET871" s="40"/>
      <c r="WEU871" s="40"/>
      <c r="WEV871" s="40"/>
      <c r="WEW871" s="40"/>
      <c r="WEX871" s="40"/>
      <c r="WEY871" s="40"/>
      <c r="WEZ871" s="40"/>
      <c r="WFA871" s="40"/>
      <c r="WFB871" s="40"/>
      <c r="WFC871" s="40"/>
      <c r="WFD871" s="40"/>
      <c r="WFE871" s="40"/>
      <c r="WFF871" s="40"/>
      <c r="WFG871" s="40"/>
      <c r="WFH871" s="40"/>
      <c r="WFI871" s="40"/>
      <c r="WFJ871" s="40"/>
      <c r="WFK871" s="40"/>
      <c r="WFL871" s="40"/>
      <c r="WFM871" s="40"/>
      <c r="WFN871" s="40"/>
      <c r="WFO871" s="40"/>
      <c r="WFP871" s="40"/>
      <c r="WFQ871" s="40"/>
      <c r="WFR871" s="40"/>
      <c r="WFS871" s="40"/>
      <c r="WFT871" s="40"/>
      <c r="WFU871" s="40"/>
      <c r="WFV871" s="40"/>
      <c r="WFW871" s="40"/>
      <c r="WFX871" s="40"/>
      <c r="WFY871" s="40"/>
      <c r="WFZ871" s="40"/>
      <c r="WGA871" s="40"/>
      <c r="WGB871" s="40"/>
      <c r="WGC871" s="40"/>
      <c r="WGD871" s="40"/>
      <c r="WGE871" s="40"/>
      <c r="WGF871" s="40"/>
      <c r="WGG871" s="40"/>
      <c r="WGH871" s="40"/>
      <c r="WGI871" s="40"/>
      <c r="WGJ871" s="40"/>
      <c r="WGK871" s="40"/>
      <c r="WGL871" s="40"/>
      <c r="WGM871" s="40"/>
      <c r="WGN871" s="40"/>
      <c r="WGO871" s="40"/>
      <c r="WGP871" s="40"/>
      <c r="WGQ871" s="40"/>
      <c r="WGR871" s="40"/>
      <c r="WGS871" s="40"/>
      <c r="WGT871" s="40"/>
      <c r="WGU871" s="40"/>
      <c r="WGV871" s="40"/>
      <c r="WGW871" s="40"/>
      <c r="WGX871" s="40"/>
      <c r="WGY871" s="40"/>
      <c r="WGZ871" s="40"/>
      <c r="WHA871" s="40"/>
      <c r="WHB871" s="40"/>
      <c r="WHC871" s="40"/>
      <c r="WHD871" s="40"/>
      <c r="WHE871" s="40"/>
      <c r="WHF871" s="40"/>
      <c r="WHG871" s="40"/>
      <c r="WHH871" s="40"/>
      <c r="WHI871" s="40"/>
      <c r="WHJ871" s="40"/>
      <c r="WHK871" s="40"/>
      <c r="WHL871" s="40"/>
      <c r="WHM871" s="40"/>
      <c r="WHN871" s="40"/>
      <c r="WHO871" s="40"/>
      <c r="WHP871" s="40"/>
      <c r="WHQ871" s="40"/>
      <c r="WHR871" s="40"/>
      <c r="WHS871" s="40"/>
      <c r="WHT871" s="40"/>
      <c r="WHU871" s="40"/>
      <c r="WHV871" s="40"/>
      <c r="WHW871" s="40"/>
      <c r="WHX871" s="40"/>
      <c r="WHY871" s="40"/>
      <c r="WHZ871" s="40"/>
      <c r="WIA871" s="40"/>
      <c r="WIB871" s="40"/>
      <c r="WIC871" s="40"/>
      <c r="WID871" s="40"/>
      <c r="WIE871" s="40"/>
      <c r="WIF871" s="40"/>
      <c r="WIG871" s="40"/>
      <c r="WIH871" s="40"/>
      <c r="WII871" s="40"/>
      <c r="WIJ871" s="40"/>
      <c r="WIK871" s="40"/>
      <c r="WIL871" s="40"/>
      <c r="WIM871" s="40"/>
      <c r="WIN871" s="40"/>
      <c r="WIO871" s="40"/>
      <c r="WIP871" s="40"/>
      <c r="WIQ871" s="40"/>
      <c r="WIR871" s="40"/>
      <c r="WIS871" s="40"/>
      <c r="WIT871" s="40"/>
      <c r="WIU871" s="40"/>
      <c r="WIV871" s="40"/>
      <c r="WIW871" s="40"/>
      <c r="WIX871" s="40"/>
      <c r="WIY871" s="40"/>
      <c r="WIZ871" s="40"/>
      <c r="WJA871" s="40"/>
      <c r="WJB871" s="40"/>
      <c r="WJC871" s="40"/>
      <c r="WJD871" s="40"/>
      <c r="WJE871" s="40"/>
      <c r="WJF871" s="40"/>
      <c r="WJG871" s="40"/>
      <c r="WJH871" s="40"/>
      <c r="WJI871" s="40"/>
      <c r="WJJ871" s="40"/>
      <c r="WJK871" s="40"/>
      <c r="WJL871" s="40"/>
      <c r="WJM871" s="40"/>
      <c r="WJN871" s="40"/>
      <c r="WJO871" s="40"/>
      <c r="WJP871" s="40"/>
      <c r="WJQ871" s="40"/>
      <c r="WJR871" s="40"/>
      <c r="WJS871" s="40"/>
      <c r="WJT871" s="40"/>
      <c r="WJU871" s="40"/>
      <c r="WJV871" s="40"/>
      <c r="WJW871" s="40"/>
      <c r="WJX871" s="40"/>
      <c r="WJY871" s="40"/>
      <c r="WJZ871" s="40"/>
      <c r="WKA871" s="40"/>
      <c r="WKB871" s="40"/>
      <c r="WKC871" s="40"/>
      <c r="WKD871" s="40"/>
      <c r="WKE871" s="40"/>
      <c r="WKF871" s="40"/>
      <c r="WKG871" s="40"/>
      <c r="WKH871" s="40"/>
      <c r="WKI871" s="40"/>
      <c r="WKJ871" s="40"/>
      <c r="WKK871" s="40"/>
      <c r="WKL871" s="40"/>
      <c r="WKM871" s="40"/>
      <c r="WKN871" s="40"/>
      <c r="WKO871" s="40"/>
      <c r="WKP871" s="40"/>
      <c r="WKQ871" s="40"/>
      <c r="WKR871" s="40"/>
      <c r="WKS871" s="40"/>
      <c r="WKT871" s="40"/>
      <c r="WKU871" s="40"/>
      <c r="WKV871" s="40"/>
      <c r="WKW871" s="40"/>
      <c r="WKX871" s="40"/>
      <c r="WKY871" s="40"/>
      <c r="WKZ871" s="40"/>
      <c r="WLA871" s="40"/>
      <c r="WLB871" s="40"/>
      <c r="WLC871" s="40"/>
      <c r="WLD871" s="40"/>
      <c r="WLE871" s="40"/>
      <c r="WLF871" s="40"/>
      <c r="WLG871" s="40"/>
      <c r="WLH871" s="40"/>
      <c r="WLI871" s="40"/>
      <c r="WLJ871" s="40"/>
      <c r="WLK871" s="40"/>
      <c r="WLL871" s="40"/>
      <c r="WLM871" s="40"/>
      <c r="WLN871" s="40"/>
      <c r="WLO871" s="40"/>
      <c r="WLP871" s="40"/>
      <c r="WLQ871" s="40"/>
      <c r="WLR871" s="40"/>
      <c r="WLS871" s="40"/>
      <c r="WLT871" s="40"/>
      <c r="WLU871" s="40"/>
      <c r="WLV871" s="40"/>
      <c r="WLW871" s="40"/>
      <c r="WLX871" s="40"/>
      <c r="WLY871" s="40"/>
      <c r="WLZ871" s="40"/>
      <c r="WMA871" s="40"/>
      <c r="WMB871" s="40"/>
      <c r="WMC871" s="40"/>
      <c r="WMD871" s="40"/>
      <c r="WME871" s="40"/>
      <c r="WMF871" s="40"/>
      <c r="WMG871" s="40"/>
      <c r="WMH871" s="40"/>
      <c r="WMI871" s="40"/>
      <c r="WMJ871" s="40"/>
      <c r="WMK871" s="40"/>
      <c r="WML871" s="40"/>
      <c r="WMM871" s="40"/>
      <c r="WMN871" s="40"/>
      <c r="WMO871" s="40"/>
      <c r="WMP871" s="40"/>
      <c r="WMQ871" s="40"/>
      <c r="WMR871" s="40"/>
      <c r="WMS871" s="40"/>
      <c r="WMT871" s="40"/>
      <c r="WMU871" s="40"/>
      <c r="WMV871" s="40"/>
      <c r="WMW871" s="40"/>
      <c r="WMX871" s="40"/>
      <c r="WMY871" s="40"/>
      <c r="WMZ871" s="40"/>
      <c r="WNA871" s="40"/>
      <c r="WNB871" s="40"/>
      <c r="WNC871" s="40"/>
      <c r="WND871" s="40"/>
      <c r="WNE871" s="40"/>
      <c r="WNF871" s="40"/>
      <c r="WNG871" s="40"/>
      <c r="WNH871" s="40"/>
      <c r="WNI871" s="40"/>
      <c r="WNJ871" s="40"/>
      <c r="WNK871" s="40"/>
      <c r="WNL871" s="40"/>
      <c r="WNM871" s="40"/>
      <c r="WNN871" s="40"/>
      <c r="WNO871" s="40"/>
      <c r="WNP871" s="40"/>
      <c r="WNQ871" s="40"/>
      <c r="WNR871" s="40"/>
      <c r="WNS871" s="40"/>
      <c r="WNT871" s="40"/>
      <c r="WNU871" s="40"/>
      <c r="WNV871" s="40"/>
      <c r="WNW871" s="40"/>
      <c r="WNX871" s="40"/>
      <c r="WNY871" s="40"/>
      <c r="WNZ871" s="40"/>
      <c r="WOA871" s="40"/>
      <c r="WOB871" s="40"/>
      <c r="WOC871" s="40"/>
      <c r="WOD871" s="40"/>
      <c r="WOE871" s="40"/>
      <c r="WOF871" s="40"/>
      <c r="WOG871" s="40"/>
      <c r="WOH871" s="40"/>
      <c r="WOI871" s="40"/>
      <c r="WOJ871" s="40"/>
      <c r="WOK871" s="40"/>
      <c r="WOL871" s="40"/>
      <c r="WOM871" s="40"/>
      <c r="WON871" s="40"/>
      <c r="WOO871" s="40"/>
      <c r="WOP871" s="40"/>
      <c r="WOQ871" s="40"/>
      <c r="WOR871" s="40"/>
      <c r="WOS871" s="40"/>
      <c r="WOT871" s="40"/>
      <c r="WOU871" s="40"/>
      <c r="WOV871" s="40"/>
      <c r="WOW871" s="40"/>
      <c r="WOX871" s="40"/>
      <c r="WOY871" s="40"/>
      <c r="WOZ871" s="40"/>
      <c r="WPA871" s="40"/>
      <c r="WPB871" s="40"/>
      <c r="WPC871" s="40"/>
      <c r="WPD871" s="40"/>
      <c r="WPE871" s="40"/>
      <c r="WPF871" s="40"/>
      <c r="WPG871" s="40"/>
      <c r="WPH871" s="40"/>
      <c r="WPI871" s="40"/>
      <c r="WPJ871" s="40"/>
      <c r="WPK871" s="40"/>
      <c r="WPL871" s="40"/>
      <c r="WPM871" s="40"/>
      <c r="WPN871" s="40"/>
      <c r="WPO871" s="40"/>
      <c r="WPP871" s="40"/>
      <c r="WPQ871" s="40"/>
      <c r="WPR871" s="40"/>
      <c r="WPS871" s="40"/>
      <c r="WPT871" s="40"/>
      <c r="WPU871" s="40"/>
      <c r="WPV871" s="40"/>
      <c r="WPW871" s="40"/>
      <c r="WPX871" s="40"/>
      <c r="WPY871" s="40"/>
      <c r="WPZ871" s="40"/>
      <c r="WQA871" s="40"/>
      <c r="WQB871" s="40"/>
      <c r="WQC871" s="40"/>
      <c r="WQD871" s="40"/>
      <c r="WQE871" s="40"/>
      <c r="WQF871" s="40"/>
      <c r="WQG871" s="40"/>
      <c r="WQH871" s="40"/>
      <c r="WQI871" s="40"/>
      <c r="WQJ871" s="40"/>
      <c r="WQK871" s="40"/>
      <c r="WQL871" s="40"/>
      <c r="WQM871" s="40"/>
      <c r="WQN871" s="40"/>
      <c r="WQO871" s="40"/>
      <c r="WQP871" s="40"/>
      <c r="WQQ871" s="40"/>
      <c r="WQR871" s="40"/>
      <c r="WQS871" s="40"/>
      <c r="WQT871" s="40"/>
      <c r="WQU871" s="40"/>
      <c r="WQV871" s="40"/>
      <c r="WQW871" s="40"/>
      <c r="WQX871" s="40"/>
      <c r="WQY871" s="40"/>
      <c r="WQZ871" s="40"/>
      <c r="WRA871" s="40"/>
      <c r="WRB871" s="40"/>
      <c r="WRC871" s="40"/>
      <c r="WRD871" s="40"/>
      <c r="WRE871" s="40"/>
      <c r="WRF871" s="40"/>
      <c r="WRG871" s="40"/>
      <c r="WRH871" s="40"/>
      <c r="WRI871" s="40"/>
      <c r="WRJ871" s="40"/>
      <c r="WRK871" s="40"/>
      <c r="WRL871" s="40"/>
      <c r="WRM871" s="40"/>
      <c r="WRN871" s="40"/>
      <c r="WRO871" s="40"/>
      <c r="WRP871" s="40"/>
      <c r="WRQ871" s="40"/>
      <c r="WRR871" s="40"/>
      <c r="WRS871" s="40"/>
      <c r="WRT871" s="40"/>
      <c r="WRU871" s="40"/>
      <c r="WRV871" s="40"/>
      <c r="WRW871" s="40"/>
      <c r="WRX871" s="40"/>
      <c r="WRY871" s="40"/>
      <c r="WRZ871" s="40"/>
      <c r="WSA871" s="40"/>
      <c r="WSB871" s="40"/>
      <c r="WSC871" s="40"/>
      <c r="WSD871" s="40"/>
      <c r="WSE871" s="40"/>
      <c r="WSF871" s="40"/>
      <c r="WSG871" s="40"/>
      <c r="WSH871" s="40"/>
      <c r="WSI871" s="40"/>
      <c r="WSJ871" s="40"/>
      <c r="WSK871" s="40"/>
      <c r="WSL871" s="40"/>
      <c r="WSM871" s="40"/>
      <c r="WSN871" s="40"/>
      <c r="WSO871" s="40"/>
      <c r="WSP871" s="40"/>
      <c r="WSQ871" s="40"/>
      <c r="WSR871" s="40"/>
      <c r="WSS871" s="40"/>
      <c r="WST871" s="40"/>
      <c r="WSU871" s="40"/>
      <c r="WSV871" s="40"/>
      <c r="WSW871" s="40"/>
      <c r="WSX871" s="40"/>
      <c r="WSY871" s="40"/>
      <c r="WSZ871" s="40"/>
      <c r="WTA871" s="40"/>
      <c r="WTB871" s="40"/>
      <c r="WTC871" s="40"/>
      <c r="WTD871" s="40"/>
      <c r="WTE871" s="40"/>
      <c r="WTF871" s="40"/>
      <c r="WTG871" s="40"/>
      <c r="WTH871" s="40"/>
      <c r="WTI871" s="40"/>
      <c r="WTJ871" s="40"/>
      <c r="WTK871" s="40"/>
      <c r="WTL871" s="40"/>
      <c r="WTM871" s="40"/>
      <c r="WTN871" s="40"/>
      <c r="WTO871" s="40"/>
      <c r="WTP871" s="40"/>
      <c r="WTQ871" s="40"/>
      <c r="WTR871" s="40"/>
      <c r="WTS871" s="40"/>
      <c r="WTT871" s="40"/>
      <c r="WTU871" s="40"/>
      <c r="WTV871" s="40"/>
      <c r="WTW871" s="40"/>
      <c r="WTX871" s="40"/>
      <c r="WTY871" s="40"/>
      <c r="WTZ871" s="40"/>
      <c r="WUA871" s="40"/>
      <c r="WUB871" s="40"/>
      <c r="WUC871" s="40"/>
      <c r="WUD871" s="40"/>
      <c r="WUE871" s="40"/>
      <c r="WUF871" s="40"/>
      <c r="WUG871" s="40"/>
      <c r="WUH871" s="40"/>
      <c r="WUI871" s="40"/>
      <c r="WUJ871" s="40"/>
      <c r="WUK871" s="40"/>
      <c r="WUL871" s="40"/>
      <c r="WUM871" s="40"/>
      <c r="WUN871" s="40"/>
      <c r="WUO871" s="40"/>
      <c r="WUP871" s="40"/>
      <c r="WUQ871" s="40"/>
      <c r="WUR871" s="40"/>
      <c r="WUS871" s="40"/>
      <c r="WUT871" s="40"/>
      <c r="WUU871" s="40"/>
      <c r="WUV871" s="40"/>
      <c r="WUW871" s="40"/>
      <c r="WUX871" s="40"/>
      <c r="WUY871" s="40"/>
      <c r="WUZ871" s="40"/>
      <c r="WVA871" s="40"/>
      <c r="WVB871" s="40"/>
      <c r="WVC871" s="40"/>
      <c r="WVD871" s="40"/>
      <c r="WVE871" s="40"/>
      <c r="WVF871" s="40"/>
      <c r="WVG871" s="40"/>
      <c r="WVH871" s="40"/>
      <c r="WVI871" s="40"/>
      <c r="WVJ871" s="40"/>
      <c r="WVK871" s="40"/>
      <c r="WVL871" s="40"/>
      <c r="WVM871" s="40"/>
      <c r="WVN871" s="40"/>
      <c r="WVO871" s="40"/>
      <c r="WVP871" s="40"/>
      <c r="WVQ871" s="40"/>
      <c r="WVR871" s="40"/>
      <c r="WVS871" s="40"/>
      <c r="WVT871" s="40"/>
      <c r="WVU871" s="40"/>
      <c r="WVV871" s="40"/>
      <c r="WVW871" s="40"/>
      <c r="WVX871" s="40"/>
      <c r="WVY871" s="40"/>
      <c r="WVZ871" s="40"/>
      <c r="WWA871" s="40"/>
      <c r="WWB871" s="40"/>
      <c r="WWC871" s="40"/>
      <c r="WWD871" s="40"/>
      <c r="WWE871" s="40"/>
      <c r="WWF871" s="40"/>
      <c r="WWG871" s="40"/>
      <c r="WWH871" s="40"/>
      <c r="WWI871" s="40"/>
      <c r="WWJ871" s="40"/>
      <c r="WWK871" s="40"/>
      <c r="WWL871" s="40"/>
      <c r="WWM871" s="40"/>
      <c r="WWN871" s="40"/>
      <c r="WWO871" s="40"/>
      <c r="WWP871" s="40"/>
      <c r="WWQ871" s="40"/>
      <c r="WWR871" s="40"/>
      <c r="WWS871" s="40"/>
      <c r="WWT871" s="40"/>
      <c r="WWU871" s="40"/>
      <c r="WWV871" s="40"/>
      <c r="WWW871" s="40"/>
      <c r="WWX871" s="40"/>
      <c r="WWY871" s="40"/>
      <c r="WWZ871" s="40"/>
      <c r="WXA871" s="40"/>
      <c r="WXB871" s="40"/>
      <c r="WXC871" s="40"/>
      <c r="WXD871" s="40"/>
      <c r="WXE871" s="40"/>
      <c r="WXF871" s="40"/>
      <c r="WXG871" s="40"/>
      <c r="WXH871" s="40"/>
      <c r="WXI871" s="40"/>
      <c r="WXJ871" s="40"/>
      <c r="WXK871" s="40"/>
      <c r="WXL871" s="40"/>
      <c r="WXM871" s="40"/>
      <c r="WXN871" s="40"/>
      <c r="WXO871" s="40"/>
      <c r="WXP871" s="40"/>
      <c r="WXQ871" s="40"/>
      <c r="WXR871" s="40"/>
      <c r="WXS871" s="40"/>
      <c r="WXT871" s="40"/>
      <c r="WXU871" s="40"/>
      <c r="WXV871" s="40"/>
      <c r="WXW871" s="40"/>
      <c r="WXX871" s="40"/>
      <c r="WXY871" s="40"/>
      <c r="WXZ871" s="40"/>
      <c r="WYA871" s="40"/>
      <c r="WYB871" s="40"/>
      <c r="WYC871" s="40"/>
      <c r="WYD871" s="40"/>
      <c r="WYE871" s="40"/>
      <c r="WYF871" s="40"/>
      <c r="WYG871" s="40"/>
      <c r="WYH871" s="40"/>
      <c r="WYI871" s="40"/>
      <c r="WYJ871" s="40"/>
      <c r="WYK871" s="40"/>
      <c r="WYL871" s="40"/>
      <c r="WYM871" s="40"/>
      <c r="WYN871" s="40"/>
      <c r="WYO871" s="40"/>
      <c r="WYP871" s="40"/>
      <c r="WYQ871" s="40"/>
      <c r="WYR871" s="40"/>
      <c r="WYS871" s="40"/>
      <c r="WYT871" s="40"/>
      <c r="WYU871" s="40"/>
      <c r="WYV871" s="40"/>
      <c r="WYW871" s="40"/>
      <c r="WYX871" s="40"/>
      <c r="WYY871" s="40"/>
      <c r="WYZ871" s="40"/>
      <c r="WZA871" s="40"/>
      <c r="WZB871" s="40"/>
      <c r="WZC871" s="40"/>
      <c r="WZD871" s="40"/>
      <c r="WZE871" s="40"/>
      <c r="WZF871" s="40"/>
      <c r="WZG871" s="40"/>
      <c r="WZH871" s="40"/>
      <c r="WZI871" s="40"/>
      <c r="WZJ871" s="40"/>
      <c r="WZK871" s="40"/>
      <c r="WZL871" s="40"/>
      <c r="WZM871" s="40"/>
      <c r="WZN871" s="40"/>
      <c r="WZO871" s="40"/>
      <c r="WZP871" s="40"/>
      <c r="WZQ871" s="40"/>
      <c r="WZR871" s="40"/>
      <c r="WZS871" s="40"/>
      <c r="WZT871" s="40"/>
      <c r="WZU871" s="40"/>
      <c r="WZV871" s="40"/>
      <c r="WZW871" s="40"/>
      <c r="WZX871" s="40"/>
      <c r="WZY871" s="40"/>
      <c r="WZZ871" s="40"/>
      <c r="XAA871" s="40"/>
      <c r="XAB871" s="40"/>
      <c r="XAC871" s="40"/>
      <c r="XAD871" s="40"/>
      <c r="XAE871" s="40"/>
      <c r="XAF871" s="40"/>
      <c r="XAG871" s="40"/>
      <c r="XAH871" s="40"/>
      <c r="XAI871" s="40"/>
      <c r="XAJ871" s="40"/>
      <c r="XAK871" s="40"/>
      <c r="XAL871" s="40"/>
      <c r="XAM871" s="40"/>
      <c r="XAN871" s="40"/>
      <c r="XAO871" s="40"/>
      <c r="XAP871" s="40"/>
      <c r="XAQ871" s="40"/>
      <c r="XAR871" s="40"/>
      <c r="XAS871" s="40"/>
      <c r="XAT871" s="40"/>
      <c r="XAU871" s="40"/>
      <c r="XAV871" s="40"/>
      <c r="XAW871" s="40"/>
      <c r="XAX871" s="40"/>
      <c r="XAY871" s="40"/>
      <c r="XAZ871" s="40"/>
      <c r="XBA871" s="40"/>
      <c r="XBB871" s="40"/>
      <c r="XBC871" s="40"/>
      <c r="XBD871" s="40"/>
      <c r="XBE871" s="40"/>
      <c r="XBF871" s="40"/>
      <c r="XBG871" s="40"/>
      <c r="XBH871" s="40"/>
      <c r="XBI871" s="40"/>
      <c r="XBJ871" s="40"/>
      <c r="XBK871" s="40"/>
      <c r="XBL871" s="40"/>
      <c r="XBM871" s="40"/>
      <c r="XBN871" s="40"/>
      <c r="XBO871" s="40"/>
      <c r="XBP871" s="40"/>
      <c r="XBQ871" s="40"/>
      <c r="XBR871" s="40"/>
      <c r="XBS871" s="40"/>
      <c r="XBT871" s="40"/>
      <c r="XBU871" s="40"/>
      <c r="XBV871" s="40"/>
      <c r="XBW871" s="40"/>
      <c r="XBX871" s="40"/>
      <c r="XBY871" s="40"/>
      <c r="XBZ871" s="40"/>
      <c r="XCA871" s="40"/>
      <c r="XCB871" s="40"/>
      <c r="XCC871" s="40"/>
      <c r="XCD871" s="40"/>
      <c r="XCE871" s="40"/>
      <c r="XCF871" s="40"/>
      <c r="XCG871" s="40"/>
      <c r="XCH871" s="40"/>
      <c r="XCI871" s="40"/>
      <c r="XCJ871" s="40"/>
      <c r="XCK871" s="40"/>
      <c r="XCL871" s="40"/>
      <c r="XCM871" s="40"/>
      <c r="XCN871" s="40"/>
      <c r="XCO871" s="40"/>
      <c r="XCP871" s="40"/>
      <c r="XCQ871" s="40"/>
      <c r="XCR871" s="40"/>
      <c r="XCS871" s="40"/>
      <c r="XCT871" s="40"/>
      <c r="XCU871" s="40"/>
      <c r="XCV871" s="40"/>
      <c r="XCW871" s="40"/>
      <c r="XCX871" s="40"/>
      <c r="XCY871" s="40"/>
      <c r="XCZ871" s="40"/>
      <c r="XDA871" s="40"/>
      <c r="XDB871" s="40"/>
      <c r="XDC871" s="40"/>
      <c r="XDD871" s="40"/>
      <c r="XDE871" s="40"/>
      <c r="XDF871" s="40"/>
      <c r="XDG871" s="40"/>
      <c r="XDH871" s="40"/>
      <c r="XDI871" s="40"/>
      <c r="XDJ871" s="40"/>
      <c r="XDK871" s="40"/>
      <c r="XDL871" s="40"/>
      <c r="XDM871" s="40"/>
      <c r="XDN871" s="40"/>
      <c r="XDO871" s="40"/>
      <c r="XDP871" s="40"/>
      <c r="XDQ871" s="40"/>
      <c r="XDR871" s="40"/>
      <c r="XDS871" s="40"/>
      <c r="XDT871" s="40"/>
      <c r="XDU871" s="40"/>
      <c r="XDV871" s="40"/>
      <c r="XDW871" s="40"/>
      <c r="XDX871" s="40"/>
      <c r="XDY871" s="40"/>
      <c r="XDZ871" s="40"/>
      <c r="XEA871" s="40"/>
      <c r="XEB871" s="40"/>
      <c r="XEC871" s="40"/>
      <c r="XED871" s="40"/>
      <c r="XEE871" s="40"/>
      <c r="XEF871" s="40"/>
      <c r="XEG871" s="40"/>
    </row>
    <row r="872" spans="1:16361" ht="15" customHeight="1">
      <c r="A872" s="474" t="s">
        <v>275</v>
      </c>
      <c r="B872" s="474"/>
      <c r="C872" s="474"/>
      <c r="D872" s="474"/>
      <c r="E872" s="474"/>
      <c r="F872" s="474"/>
      <c r="G872" s="474"/>
      <c r="H872" s="474"/>
      <c r="I872" s="474"/>
      <c r="J872" s="225"/>
      <c r="K872" s="105"/>
      <c r="L872" s="105"/>
      <c r="M872" s="105"/>
      <c r="N872" s="105"/>
      <c r="O872" s="105"/>
      <c r="P872" s="105"/>
      <c r="Q872" s="105"/>
      <c r="R872" s="105"/>
      <c r="S872" s="105"/>
      <c r="T872" s="105"/>
      <c r="U872" s="105"/>
      <c r="V872" s="105"/>
      <c r="W872" s="105"/>
      <c r="X872" s="105"/>
      <c r="Y872" s="105"/>
      <c r="Z872" s="105"/>
      <c r="AA872" s="105"/>
      <c r="AB872" s="105"/>
      <c r="AC872" s="105"/>
      <c r="AD872" s="105"/>
      <c r="AE872" s="105"/>
      <c r="AF872" s="105"/>
      <c r="AG872" s="105"/>
      <c r="AH872" s="105"/>
      <c r="AI872" s="105"/>
      <c r="AJ872" s="105"/>
      <c r="AK872" s="105"/>
      <c r="AL872" s="105"/>
      <c r="AM872" s="105"/>
      <c r="AN872" s="105"/>
      <c r="AO872" s="105"/>
      <c r="AP872" s="105"/>
      <c r="AQ872" s="105"/>
      <c r="AR872" s="105"/>
      <c r="AS872" s="105"/>
      <c r="AT872" s="105"/>
      <c r="AU872" s="105"/>
      <c r="AV872" s="105"/>
      <c r="AW872" s="105"/>
      <c r="AX872" s="105"/>
      <c r="AY872" s="105"/>
      <c r="AZ872" s="105"/>
      <c r="BA872" s="105"/>
      <c r="BB872" s="105"/>
      <c r="BC872" s="105"/>
      <c r="BD872" s="105"/>
      <c r="BE872" s="105"/>
      <c r="BF872" s="105"/>
      <c r="BG872" s="105"/>
      <c r="BH872" s="105"/>
      <c r="BI872" s="105"/>
      <c r="BJ872" s="105"/>
      <c r="BK872" s="105"/>
      <c r="BL872" s="105"/>
      <c r="BM872" s="105"/>
      <c r="BN872" s="105"/>
      <c r="BO872" s="105"/>
      <c r="BP872" s="105"/>
      <c r="BQ872" s="105"/>
      <c r="BR872" s="105"/>
      <c r="BS872" s="105"/>
      <c r="BT872" s="105"/>
      <c r="BU872" s="105"/>
      <c r="BV872" s="105"/>
      <c r="BW872" s="105"/>
      <c r="BX872" s="105"/>
      <c r="BY872" s="105"/>
      <c r="BZ872" s="105"/>
      <c r="CA872" s="105"/>
      <c r="CB872" s="105"/>
      <c r="CC872" s="105"/>
      <c r="CD872" s="105"/>
      <c r="CE872" s="105"/>
      <c r="CF872" s="105"/>
      <c r="CG872" s="105"/>
      <c r="CH872" s="105"/>
      <c r="CI872" s="105"/>
      <c r="CJ872" s="105"/>
      <c r="CK872" s="105"/>
      <c r="CL872" s="105"/>
      <c r="CM872" s="105"/>
      <c r="CN872" s="105"/>
      <c r="CO872" s="105"/>
      <c r="CP872" s="105"/>
      <c r="CQ872" s="40"/>
      <c r="CR872" s="40"/>
      <c r="CS872" s="40"/>
      <c r="CT872" s="40"/>
      <c r="CU872" s="40"/>
      <c r="CV872" s="40"/>
      <c r="CW872" s="40"/>
      <c r="CX872" s="40"/>
      <c r="CY872" s="40"/>
      <c r="CZ872" s="40"/>
      <c r="DA872" s="40"/>
      <c r="DB872" s="40"/>
      <c r="DC872" s="40"/>
      <c r="DD872" s="40"/>
      <c r="DE872" s="40"/>
      <c r="DF872" s="40"/>
      <c r="DG872" s="40"/>
      <c r="DH872" s="40"/>
      <c r="DI872" s="40"/>
      <c r="DJ872" s="40"/>
      <c r="DK872" s="40"/>
      <c r="DL872" s="40"/>
      <c r="DM872" s="40"/>
      <c r="DN872" s="40"/>
      <c r="DO872" s="40"/>
      <c r="DP872" s="40"/>
      <c r="DQ872" s="40"/>
      <c r="DR872" s="40"/>
      <c r="DS872" s="40"/>
      <c r="DT872" s="40"/>
      <c r="DU872" s="40"/>
      <c r="DV872" s="40"/>
      <c r="DW872" s="40"/>
      <c r="DX872" s="40"/>
      <c r="DY872" s="40"/>
      <c r="DZ872" s="40"/>
      <c r="EA872" s="40"/>
      <c r="EB872" s="40"/>
      <c r="EC872" s="40"/>
      <c r="ED872" s="40"/>
      <c r="EE872" s="40"/>
      <c r="EF872" s="40"/>
      <c r="EG872" s="40"/>
      <c r="EH872" s="40"/>
      <c r="EI872" s="40"/>
      <c r="EJ872" s="40"/>
      <c r="EK872" s="40"/>
      <c r="EL872" s="40"/>
      <c r="EM872" s="40"/>
      <c r="EN872" s="40"/>
      <c r="EO872" s="40"/>
      <c r="EP872" s="40"/>
      <c r="EQ872" s="40"/>
      <c r="ER872" s="40"/>
      <c r="ES872" s="40"/>
      <c r="ET872" s="40"/>
      <c r="EU872" s="40"/>
      <c r="EV872" s="40"/>
      <c r="EW872" s="40"/>
      <c r="EX872" s="40"/>
      <c r="EY872" s="40"/>
      <c r="EZ872" s="40"/>
      <c r="FA872" s="40"/>
      <c r="FB872" s="40"/>
      <c r="FC872" s="40"/>
      <c r="FD872" s="40"/>
      <c r="FE872" s="40"/>
      <c r="FF872" s="40"/>
      <c r="FG872" s="40"/>
      <c r="FH872" s="40"/>
      <c r="FI872" s="40"/>
      <c r="FJ872" s="40"/>
      <c r="FK872" s="40"/>
      <c r="FL872" s="40"/>
      <c r="FM872" s="40"/>
      <c r="FN872" s="40"/>
      <c r="FO872" s="40"/>
      <c r="FP872" s="40"/>
      <c r="FQ872" s="40"/>
      <c r="FR872" s="40"/>
      <c r="FS872" s="40"/>
      <c r="FT872" s="40"/>
      <c r="FU872" s="40"/>
      <c r="FV872" s="40"/>
      <c r="FW872" s="40"/>
      <c r="FX872" s="40"/>
      <c r="FY872" s="40"/>
      <c r="FZ872" s="40"/>
      <c r="GA872" s="40"/>
      <c r="GB872" s="40"/>
      <c r="GC872" s="40"/>
      <c r="GD872" s="40"/>
      <c r="GE872" s="40"/>
      <c r="GF872" s="40"/>
      <c r="GG872" s="40"/>
      <c r="GH872" s="40"/>
      <c r="GI872" s="40"/>
      <c r="GJ872" s="40"/>
      <c r="GK872" s="40"/>
      <c r="GL872" s="40"/>
      <c r="GM872" s="40"/>
      <c r="GN872" s="40"/>
      <c r="GO872" s="40"/>
      <c r="GP872" s="40"/>
      <c r="GQ872" s="40"/>
      <c r="GR872" s="40"/>
      <c r="GS872" s="40"/>
      <c r="GT872" s="40"/>
      <c r="GU872" s="40"/>
      <c r="GV872" s="40"/>
      <c r="GW872" s="40"/>
      <c r="GX872" s="40"/>
      <c r="GY872" s="40"/>
      <c r="GZ872" s="40"/>
      <c r="HA872" s="40"/>
      <c r="HB872" s="40"/>
      <c r="HC872" s="40"/>
      <c r="HD872" s="40"/>
      <c r="HE872" s="40"/>
      <c r="HF872" s="40"/>
      <c r="HG872" s="40"/>
      <c r="HH872" s="40"/>
      <c r="HI872" s="40"/>
      <c r="HJ872" s="40"/>
      <c r="HK872" s="40"/>
      <c r="HL872" s="40"/>
      <c r="HM872" s="40"/>
      <c r="HN872" s="40"/>
      <c r="HO872" s="40"/>
      <c r="HP872" s="40"/>
      <c r="HQ872" s="40"/>
      <c r="HR872" s="40"/>
      <c r="HS872" s="40"/>
      <c r="HT872" s="40"/>
      <c r="HU872" s="40"/>
      <c r="HV872" s="40"/>
      <c r="HW872" s="40"/>
      <c r="HX872" s="40"/>
      <c r="HY872" s="40"/>
      <c r="HZ872" s="40"/>
      <c r="IA872" s="40"/>
      <c r="IB872" s="40"/>
      <c r="IC872" s="40"/>
      <c r="ID872" s="40"/>
      <c r="IE872" s="40"/>
      <c r="IF872" s="40"/>
      <c r="IG872" s="40"/>
      <c r="IH872" s="40"/>
      <c r="II872" s="40"/>
      <c r="IJ872" s="40"/>
      <c r="IK872" s="40"/>
      <c r="IL872" s="40"/>
      <c r="IM872" s="40"/>
      <c r="IN872" s="40"/>
      <c r="IO872" s="40"/>
      <c r="IP872" s="40"/>
      <c r="IQ872" s="40"/>
      <c r="IR872" s="40"/>
      <c r="IS872" s="40"/>
      <c r="IT872" s="40"/>
      <c r="IU872" s="40"/>
      <c r="IV872" s="40"/>
      <c r="IW872" s="40"/>
      <c r="IX872" s="40"/>
      <c r="IY872" s="40"/>
      <c r="IZ872" s="40"/>
      <c r="JA872" s="40"/>
      <c r="JB872" s="40"/>
      <c r="JC872" s="40"/>
      <c r="JD872" s="40"/>
      <c r="JE872" s="40"/>
      <c r="JF872" s="40"/>
      <c r="JG872" s="40"/>
      <c r="JH872" s="40"/>
      <c r="JI872" s="40"/>
      <c r="JJ872" s="40"/>
      <c r="JK872" s="40"/>
      <c r="JL872" s="40"/>
      <c r="JM872" s="40"/>
      <c r="JN872" s="40"/>
      <c r="JO872" s="40"/>
      <c r="JP872" s="40"/>
      <c r="JQ872" s="40"/>
      <c r="JR872" s="40"/>
      <c r="JS872" s="40"/>
      <c r="JT872" s="40"/>
      <c r="JU872" s="40"/>
      <c r="JV872" s="40"/>
      <c r="JW872" s="40"/>
      <c r="JX872" s="40"/>
      <c r="JY872" s="40"/>
      <c r="JZ872" s="40"/>
      <c r="KA872" s="40"/>
      <c r="KB872" s="40"/>
      <c r="KC872" s="40"/>
      <c r="KD872" s="40"/>
      <c r="KE872" s="40"/>
      <c r="KF872" s="40"/>
      <c r="KG872" s="40"/>
      <c r="KH872" s="40"/>
      <c r="KI872" s="40"/>
      <c r="KJ872" s="40"/>
      <c r="KK872" s="40"/>
      <c r="KL872" s="40"/>
      <c r="KM872" s="40"/>
      <c r="KN872" s="40"/>
      <c r="KO872" s="40"/>
      <c r="KP872" s="40"/>
      <c r="KQ872" s="40"/>
      <c r="KR872" s="40"/>
      <c r="KS872" s="40"/>
      <c r="KT872" s="40"/>
      <c r="KU872" s="40"/>
      <c r="KV872" s="40"/>
      <c r="KW872" s="40"/>
      <c r="KX872" s="40"/>
      <c r="KY872" s="40"/>
      <c r="KZ872" s="40"/>
      <c r="LA872" s="40"/>
      <c r="LB872" s="40"/>
      <c r="LC872" s="40"/>
      <c r="LD872" s="40"/>
      <c r="LE872" s="40"/>
      <c r="LF872" s="40"/>
      <c r="LG872" s="40"/>
      <c r="LH872" s="40"/>
      <c r="LI872" s="40"/>
      <c r="LJ872" s="40"/>
      <c r="LK872" s="40"/>
      <c r="LL872" s="40"/>
      <c r="LM872" s="40"/>
      <c r="LN872" s="40"/>
      <c r="LO872" s="40"/>
      <c r="LP872" s="40"/>
      <c r="LQ872" s="40"/>
      <c r="LR872" s="40"/>
      <c r="LS872" s="40"/>
      <c r="LT872" s="40"/>
      <c r="LU872" s="40"/>
      <c r="LV872" s="40"/>
      <c r="LW872" s="40"/>
      <c r="LX872" s="40"/>
      <c r="LY872" s="40"/>
      <c r="LZ872" s="40"/>
      <c r="MA872" s="40"/>
      <c r="MB872" s="40"/>
      <c r="MC872" s="40"/>
      <c r="MD872" s="40"/>
      <c r="ME872" s="40"/>
      <c r="MF872" s="40"/>
      <c r="MG872" s="40"/>
      <c r="MH872" s="40"/>
      <c r="MI872" s="40"/>
      <c r="MJ872" s="40"/>
      <c r="MK872" s="40"/>
      <c r="ML872" s="40"/>
      <c r="MM872" s="40"/>
      <c r="MN872" s="40"/>
      <c r="MO872" s="40"/>
      <c r="MP872" s="40"/>
      <c r="MQ872" s="40"/>
      <c r="MR872" s="40"/>
      <c r="MS872" s="40"/>
      <c r="MT872" s="40"/>
      <c r="MU872" s="40"/>
      <c r="MV872" s="40"/>
      <c r="MW872" s="40"/>
      <c r="MX872" s="40"/>
      <c r="MY872" s="40"/>
      <c r="MZ872" s="40"/>
      <c r="NA872" s="40"/>
      <c r="NB872" s="40"/>
      <c r="NC872" s="40"/>
      <c r="ND872" s="40"/>
      <c r="NE872" s="40"/>
      <c r="NF872" s="40"/>
      <c r="NG872" s="40"/>
      <c r="NH872" s="40"/>
      <c r="NI872" s="40"/>
      <c r="NJ872" s="40"/>
      <c r="NK872" s="40"/>
      <c r="NL872" s="40"/>
      <c r="NM872" s="40"/>
      <c r="NN872" s="40"/>
      <c r="NO872" s="40"/>
      <c r="NP872" s="40"/>
      <c r="NQ872" s="40"/>
      <c r="NR872" s="40"/>
      <c r="NS872" s="40"/>
      <c r="NT872" s="40"/>
      <c r="NU872" s="40"/>
      <c r="NV872" s="40"/>
      <c r="NW872" s="40"/>
      <c r="NX872" s="40"/>
      <c r="NY872" s="40"/>
      <c r="NZ872" s="40"/>
      <c r="OA872" s="40"/>
      <c r="OB872" s="40"/>
      <c r="OC872" s="40"/>
      <c r="OD872" s="40"/>
      <c r="OE872" s="40"/>
      <c r="OF872" s="40"/>
      <c r="OG872" s="40"/>
      <c r="OH872" s="40"/>
      <c r="OI872" s="40"/>
      <c r="OJ872" s="40"/>
      <c r="OK872" s="40"/>
      <c r="OL872" s="40"/>
      <c r="OM872" s="40"/>
      <c r="ON872" s="40"/>
      <c r="OO872" s="40"/>
      <c r="OP872" s="40"/>
      <c r="OQ872" s="40"/>
      <c r="OR872" s="40"/>
      <c r="OS872" s="40"/>
      <c r="OT872" s="40"/>
      <c r="OU872" s="40"/>
      <c r="OV872" s="40"/>
      <c r="OW872" s="40"/>
      <c r="OX872" s="40"/>
      <c r="OY872" s="40"/>
      <c r="OZ872" s="40"/>
      <c r="PA872" s="40"/>
      <c r="PB872" s="40"/>
      <c r="PC872" s="40"/>
      <c r="PD872" s="40"/>
      <c r="PE872" s="40"/>
      <c r="PF872" s="40"/>
      <c r="PG872" s="40"/>
      <c r="PH872" s="40"/>
      <c r="PI872" s="40"/>
      <c r="PJ872" s="40"/>
      <c r="PK872" s="40"/>
      <c r="PL872" s="40"/>
      <c r="PM872" s="40"/>
      <c r="PN872" s="40"/>
      <c r="PO872" s="40"/>
      <c r="PP872" s="40"/>
      <c r="PQ872" s="40"/>
      <c r="PR872" s="40"/>
      <c r="PS872" s="40"/>
      <c r="PT872" s="40"/>
      <c r="PU872" s="40"/>
      <c r="PV872" s="40"/>
      <c r="PW872" s="40"/>
      <c r="PX872" s="40"/>
      <c r="PY872" s="40"/>
      <c r="PZ872" s="40"/>
      <c r="QA872" s="40"/>
      <c r="QB872" s="40"/>
      <c r="QC872" s="40"/>
      <c r="QD872" s="40"/>
      <c r="QE872" s="40"/>
      <c r="QF872" s="40"/>
      <c r="QG872" s="40"/>
      <c r="QH872" s="40"/>
      <c r="QI872" s="40"/>
      <c r="QJ872" s="40"/>
      <c r="QK872" s="40"/>
      <c r="QL872" s="40"/>
      <c r="QM872" s="40"/>
      <c r="QN872" s="40"/>
      <c r="QO872" s="40"/>
      <c r="QP872" s="40"/>
      <c r="QQ872" s="40"/>
      <c r="QR872" s="40"/>
      <c r="QS872" s="40"/>
      <c r="QT872" s="40"/>
      <c r="QU872" s="40"/>
      <c r="QV872" s="40"/>
      <c r="QW872" s="40"/>
      <c r="QX872" s="40"/>
      <c r="QY872" s="40"/>
      <c r="QZ872" s="40"/>
      <c r="RA872" s="40"/>
      <c r="RB872" s="40"/>
      <c r="RC872" s="40"/>
      <c r="RD872" s="40"/>
      <c r="RE872" s="40"/>
      <c r="RF872" s="40"/>
      <c r="RG872" s="40"/>
      <c r="RH872" s="40"/>
      <c r="RI872" s="40"/>
      <c r="RJ872" s="40"/>
      <c r="RK872" s="40"/>
      <c r="RL872" s="40"/>
      <c r="RM872" s="40"/>
      <c r="RN872" s="40"/>
      <c r="RO872" s="40"/>
      <c r="RP872" s="40"/>
      <c r="RQ872" s="40"/>
      <c r="RR872" s="40"/>
      <c r="RS872" s="40"/>
      <c r="RT872" s="40"/>
      <c r="RU872" s="40"/>
      <c r="RV872" s="40"/>
      <c r="RW872" s="40"/>
      <c r="RX872" s="40"/>
      <c r="RY872" s="40"/>
      <c r="RZ872" s="40"/>
      <c r="SA872" s="40"/>
      <c r="SB872" s="40"/>
      <c r="SC872" s="40"/>
      <c r="SD872" s="40"/>
      <c r="SE872" s="40"/>
      <c r="SF872" s="40"/>
      <c r="SG872" s="40"/>
      <c r="SH872" s="40"/>
      <c r="SI872" s="40"/>
      <c r="SJ872" s="40"/>
      <c r="SK872" s="40"/>
      <c r="SL872" s="40"/>
      <c r="SM872" s="40"/>
      <c r="SN872" s="40"/>
      <c r="SO872" s="40"/>
      <c r="SP872" s="40"/>
      <c r="SQ872" s="40"/>
      <c r="SR872" s="40"/>
      <c r="SS872" s="40"/>
      <c r="ST872" s="40"/>
      <c r="SU872" s="40"/>
      <c r="SV872" s="40"/>
      <c r="SW872" s="40"/>
      <c r="SX872" s="40"/>
      <c r="SY872" s="40"/>
      <c r="SZ872" s="40"/>
      <c r="TA872" s="40"/>
      <c r="TB872" s="40"/>
      <c r="TC872" s="40"/>
      <c r="TD872" s="40"/>
      <c r="TE872" s="40"/>
      <c r="TF872" s="40"/>
      <c r="TG872" s="40"/>
      <c r="TH872" s="40"/>
      <c r="TI872" s="40"/>
      <c r="TJ872" s="40"/>
      <c r="TK872" s="40"/>
      <c r="TL872" s="40"/>
      <c r="TM872" s="40"/>
      <c r="TN872" s="40"/>
      <c r="TO872" s="40"/>
      <c r="TP872" s="40"/>
      <c r="TQ872" s="40"/>
      <c r="TR872" s="40"/>
      <c r="TS872" s="40"/>
      <c r="TT872" s="40"/>
      <c r="TU872" s="40"/>
      <c r="TV872" s="40"/>
      <c r="TW872" s="40"/>
      <c r="TX872" s="40"/>
      <c r="TY872" s="40"/>
      <c r="TZ872" s="40"/>
      <c r="UA872" s="40"/>
      <c r="UB872" s="40"/>
      <c r="UC872" s="40"/>
      <c r="UD872" s="40"/>
      <c r="UE872" s="40"/>
      <c r="UF872" s="40"/>
      <c r="UG872" s="40"/>
      <c r="UH872" s="40"/>
      <c r="UI872" s="40"/>
      <c r="UJ872" s="40"/>
      <c r="UK872" s="40"/>
      <c r="UL872" s="40"/>
      <c r="UM872" s="40"/>
      <c r="UN872" s="40"/>
      <c r="UO872" s="40"/>
      <c r="UP872" s="40"/>
      <c r="UQ872" s="40"/>
      <c r="UR872" s="40"/>
      <c r="US872" s="40"/>
      <c r="UT872" s="40"/>
      <c r="UU872" s="40"/>
      <c r="UV872" s="40"/>
      <c r="UW872" s="40"/>
      <c r="UX872" s="40"/>
      <c r="UY872" s="40"/>
      <c r="UZ872" s="40"/>
      <c r="VA872" s="40"/>
      <c r="VB872" s="40"/>
      <c r="VC872" s="40"/>
      <c r="VD872" s="40"/>
      <c r="VE872" s="40"/>
      <c r="VF872" s="40"/>
      <c r="VG872" s="40"/>
      <c r="VH872" s="40"/>
      <c r="VI872" s="40"/>
      <c r="VJ872" s="40"/>
      <c r="VK872" s="40"/>
      <c r="VL872" s="40"/>
      <c r="VM872" s="40"/>
      <c r="VN872" s="40"/>
      <c r="VO872" s="40"/>
      <c r="VP872" s="40"/>
      <c r="VQ872" s="40"/>
      <c r="VR872" s="40"/>
      <c r="VS872" s="40"/>
      <c r="VT872" s="40"/>
      <c r="VU872" s="40"/>
      <c r="VV872" s="40"/>
      <c r="VW872" s="40"/>
      <c r="VX872" s="40"/>
      <c r="VY872" s="40"/>
      <c r="VZ872" s="40"/>
      <c r="WA872" s="40"/>
      <c r="WB872" s="40"/>
      <c r="WC872" s="40"/>
      <c r="WD872" s="40"/>
      <c r="WE872" s="40"/>
      <c r="WF872" s="40"/>
      <c r="WG872" s="40"/>
      <c r="WH872" s="40"/>
      <c r="WI872" s="40"/>
      <c r="WJ872" s="40"/>
      <c r="WK872" s="40"/>
      <c r="WL872" s="40"/>
      <c r="WM872" s="40"/>
      <c r="WN872" s="40"/>
      <c r="WO872" s="40"/>
      <c r="WP872" s="40"/>
      <c r="WQ872" s="40"/>
      <c r="WR872" s="40"/>
      <c r="WS872" s="40"/>
      <c r="WT872" s="40"/>
      <c r="WU872" s="40"/>
      <c r="WV872" s="40"/>
      <c r="WW872" s="40"/>
      <c r="WX872" s="40"/>
      <c r="WY872" s="40"/>
      <c r="WZ872" s="40"/>
      <c r="XA872" s="40"/>
      <c r="XB872" s="40"/>
      <c r="XC872" s="40"/>
      <c r="XD872" s="40"/>
      <c r="XE872" s="40"/>
      <c r="XF872" s="40"/>
      <c r="XG872" s="40"/>
      <c r="XH872" s="40"/>
      <c r="XI872" s="40"/>
      <c r="XJ872" s="40"/>
      <c r="XK872" s="40"/>
      <c r="XL872" s="40"/>
      <c r="XM872" s="40"/>
      <c r="XN872" s="40"/>
      <c r="XO872" s="40"/>
      <c r="XP872" s="40"/>
      <c r="XQ872" s="40"/>
      <c r="XR872" s="40"/>
      <c r="XS872" s="40"/>
      <c r="XT872" s="40"/>
      <c r="XU872" s="40"/>
      <c r="XV872" s="40"/>
      <c r="XW872" s="40"/>
      <c r="XX872" s="40"/>
      <c r="XY872" s="40"/>
      <c r="XZ872" s="40"/>
      <c r="YA872" s="40"/>
      <c r="YB872" s="40"/>
      <c r="YC872" s="40"/>
      <c r="YD872" s="40"/>
      <c r="YE872" s="40"/>
      <c r="YF872" s="40"/>
      <c r="YG872" s="40"/>
      <c r="YH872" s="40"/>
      <c r="YI872" s="40"/>
      <c r="YJ872" s="40"/>
      <c r="YK872" s="40"/>
      <c r="YL872" s="40"/>
      <c r="YM872" s="40"/>
      <c r="YN872" s="40"/>
      <c r="YO872" s="40"/>
      <c r="YP872" s="40"/>
      <c r="YQ872" s="40"/>
      <c r="YR872" s="40"/>
      <c r="YS872" s="40"/>
      <c r="YT872" s="40"/>
      <c r="YU872" s="40"/>
      <c r="YV872" s="40"/>
      <c r="YW872" s="40"/>
      <c r="YX872" s="40"/>
      <c r="YY872" s="40"/>
      <c r="YZ872" s="40"/>
      <c r="ZA872" s="40"/>
      <c r="ZB872" s="40"/>
      <c r="ZC872" s="40"/>
      <c r="ZD872" s="40"/>
      <c r="ZE872" s="40"/>
      <c r="ZF872" s="40"/>
      <c r="ZG872" s="40"/>
      <c r="ZH872" s="40"/>
      <c r="ZI872" s="40"/>
      <c r="ZJ872" s="40"/>
      <c r="ZK872" s="40"/>
      <c r="ZL872" s="40"/>
      <c r="ZM872" s="40"/>
      <c r="ZN872" s="40"/>
      <c r="ZO872" s="40"/>
      <c r="ZP872" s="40"/>
      <c r="ZQ872" s="40"/>
      <c r="ZR872" s="40"/>
      <c r="ZS872" s="40"/>
      <c r="ZT872" s="40"/>
      <c r="ZU872" s="40"/>
      <c r="ZV872" s="40"/>
      <c r="ZW872" s="40"/>
      <c r="ZX872" s="40"/>
      <c r="ZY872" s="40"/>
      <c r="ZZ872" s="40"/>
      <c r="AAA872" s="40"/>
      <c r="AAB872" s="40"/>
      <c r="AAC872" s="40"/>
      <c r="AAD872" s="40"/>
      <c r="AAE872" s="40"/>
      <c r="AAF872" s="40"/>
      <c r="AAG872" s="40"/>
      <c r="AAH872" s="40"/>
      <c r="AAI872" s="40"/>
      <c r="AAJ872" s="40"/>
      <c r="AAK872" s="40"/>
      <c r="AAL872" s="40"/>
      <c r="AAM872" s="40"/>
      <c r="AAN872" s="40"/>
      <c r="AAO872" s="40"/>
      <c r="AAP872" s="40"/>
      <c r="AAQ872" s="40"/>
      <c r="AAR872" s="40"/>
      <c r="AAS872" s="40"/>
      <c r="AAT872" s="40"/>
      <c r="AAU872" s="40"/>
      <c r="AAV872" s="40"/>
      <c r="AAW872" s="40"/>
      <c r="AAX872" s="40"/>
      <c r="AAY872" s="40"/>
      <c r="AAZ872" s="40"/>
      <c r="ABA872" s="40"/>
      <c r="ABB872" s="40"/>
      <c r="ABC872" s="40"/>
      <c r="ABD872" s="40"/>
      <c r="ABE872" s="40"/>
      <c r="ABF872" s="40"/>
      <c r="ABG872" s="40"/>
      <c r="ABH872" s="40"/>
      <c r="ABI872" s="40"/>
      <c r="ABJ872" s="40"/>
      <c r="ABK872" s="40"/>
      <c r="ABL872" s="40"/>
      <c r="ABM872" s="40"/>
      <c r="ABN872" s="40"/>
      <c r="ABO872" s="40"/>
      <c r="ABP872" s="40"/>
      <c r="ABQ872" s="40"/>
      <c r="ABR872" s="40"/>
      <c r="ABS872" s="40"/>
      <c r="ABT872" s="40"/>
      <c r="ABU872" s="40"/>
      <c r="ABV872" s="40"/>
      <c r="ABW872" s="40"/>
      <c r="ABX872" s="40"/>
      <c r="ABY872" s="40"/>
      <c r="ABZ872" s="40"/>
      <c r="ACA872" s="40"/>
      <c r="ACB872" s="40"/>
      <c r="ACC872" s="40"/>
      <c r="ACD872" s="40"/>
      <c r="ACE872" s="40"/>
      <c r="ACF872" s="40"/>
      <c r="ACG872" s="40"/>
      <c r="ACH872" s="40"/>
      <c r="ACI872" s="40"/>
      <c r="ACJ872" s="40"/>
      <c r="ACK872" s="40"/>
      <c r="ACL872" s="40"/>
      <c r="ACM872" s="40"/>
      <c r="ACN872" s="40"/>
      <c r="ACO872" s="40"/>
      <c r="ACP872" s="40"/>
      <c r="ACQ872" s="40"/>
      <c r="ACR872" s="40"/>
      <c r="ACS872" s="40"/>
      <c r="ACT872" s="40"/>
      <c r="ACU872" s="40"/>
      <c r="ACV872" s="40"/>
      <c r="ACW872" s="40"/>
      <c r="ACX872" s="40"/>
      <c r="ACY872" s="40"/>
      <c r="ACZ872" s="40"/>
      <c r="ADA872" s="40"/>
      <c r="ADB872" s="40"/>
      <c r="ADC872" s="40"/>
      <c r="ADD872" s="40"/>
      <c r="ADE872" s="40"/>
      <c r="ADF872" s="40"/>
      <c r="ADG872" s="40"/>
      <c r="ADH872" s="40"/>
      <c r="ADI872" s="40"/>
      <c r="ADJ872" s="40"/>
      <c r="ADK872" s="40"/>
      <c r="ADL872" s="40"/>
      <c r="ADM872" s="40"/>
      <c r="ADN872" s="40"/>
      <c r="ADO872" s="40"/>
      <c r="ADP872" s="40"/>
      <c r="ADQ872" s="40"/>
      <c r="ADR872" s="40"/>
      <c r="ADS872" s="40"/>
      <c r="ADT872" s="40"/>
      <c r="ADU872" s="40"/>
      <c r="ADV872" s="40"/>
      <c r="ADW872" s="40"/>
      <c r="ADX872" s="40"/>
      <c r="ADY872" s="40"/>
      <c r="ADZ872" s="40"/>
      <c r="AEA872" s="40"/>
      <c r="AEB872" s="40"/>
      <c r="AEC872" s="40"/>
      <c r="AED872" s="40"/>
      <c r="AEE872" s="40"/>
      <c r="AEF872" s="40"/>
      <c r="AEG872" s="40"/>
      <c r="AEH872" s="40"/>
      <c r="AEI872" s="40"/>
      <c r="AEJ872" s="40"/>
      <c r="AEK872" s="40"/>
      <c r="AEL872" s="40"/>
      <c r="AEM872" s="40"/>
      <c r="AEN872" s="40"/>
      <c r="AEO872" s="40"/>
      <c r="AEP872" s="40"/>
      <c r="AEQ872" s="40"/>
      <c r="AER872" s="40"/>
      <c r="AES872" s="40"/>
      <c r="AET872" s="40"/>
      <c r="AEU872" s="40"/>
      <c r="AEV872" s="40"/>
      <c r="AEW872" s="40"/>
      <c r="AEX872" s="40"/>
      <c r="AEY872" s="40"/>
      <c r="AEZ872" s="40"/>
      <c r="AFA872" s="40"/>
      <c r="AFB872" s="40"/>
      <c r="AFC872" s="40"/>
      <c r="AFD872" s="40"/>
      <c r="AFE872" s="40"/>
      <c r="AFF872" s="40"/>
      <c r="AFG872" s="40"/>
      <c r="AFH872" s="40"/>
      <c r="AFI872" s="40"/>
      <c r="AFJ872" s="40"/>
      <c r="AFK872" s="40"/>
      <c r="AFL872" s="40"/>
      <c r="AFM872" s="40"/>
      <c r="AFN872" s="40"/>
      <c r="AFO872" s="40"/>
      <c r="AFP872" s="40"/>
      <c r="AFQ872" s="40"/>
      <c r="AFR872" s="40"/>
      <c r="AFS872" s="40"/>
      <c r="AFT872" s="40"/>
      <c r="AFU872" s="40"/>
      <c r="AFV872" s="40"/>
      <c r="AFW872" s="40"/>
      <c r="AFX872" s="40"/>
      <c r="AFY872" s="40"/>
      <c r="AFZ872" s="40"/>
      <c r="AGA872" s="40"/>
      <c r="AGB872" s="40"/>
      <c r="AGC872" s="40"/>
      <c r="AGD872" s="40"/>
      <c r="AGE872" s="40"/>
      <c r="AGF872" s="40"/>
      <c r="AGG872" s="40"/>
      <c r="AGH872" s="40"/>
      <c r="AGI872" s="40"/>
      <c r="AGJ872" s="40"/>
      <c r="AGK872" s="40"/>
      <c r="AGL872" s="40"/>
      <c r="AGM872" s="40"/>
      <c r="AGN872" s="40"/>
      <c r="AGO872" s="40"/>
      <c r="AGP872" s="40"/>
      <c r="AGQ872" s="40"/>
      <c r="AGR872" s="40"/>
      <c r="AGS872" s="40"/>
      <c r="AGT872" s="40"/>
      <c r="AGU872" s="40"/>
      <c r="AGV872" s="40"/>
      <c r="AGW872" s="40"/>
      <c r="AGX872" s="40"/>
      <c r="AGY872" s="40"/>
      <c r="AGZ872" s="40"/>
      <c r="AHA872" s="40"/>
      <c r="AHB872" s="40"/>
      <c r="AHC872" s="40"/>
      <c r="AHD872" s="40"/>
      <c r="AHE872" s="40"/>
      <c r="AHF872" s="40"/>
      <c r="AHG872" s="40"/>
      <c r="AHH872" s="40"/>
      <c r="AHI872" s="40"/>
      <c r="AHJ872" s="40"/>
      <c r="AHK872" s="40"/>
      <c r="AHL872" s="40"/>
      <c r="AHM872" s="40"/>
      <c r="AHN872" s="40"/>
      <c r="AHO872" s="40"/>
      <c r="AHP872" s="40"/>
      <c r="AHQ872" s="40"/>
      <c r="AHR872" s="40"/>
      <c r="AHS872" s="40"/>
      <c r="AHT872" s="40"/>
      <c r="AHU872" s="40"/>
      <c r="AHV872" s="40"/>
      <c r="AHW872" s="40"/>
      <c r="AHX872" s="40"/>
      <c r="AHY872" s="40"/>
      <c r="AHZ872" s="40"/>
      <c r="AIA872" s="40"/>
      <c r="AIB872" s="40"/>
      <c r="AIC872" s="40"/>
      <c r="AID872" s="40"/>
      <c r="AIE872" s="40"/>
      <c r="AIF872" s="40"/>
      <c r="AIG872" s="40"/>
      <c r="AIH872" s="40"/>
      <c r="AII872" s="40"/>
      <c r="AIJ872" s="40"/>
      <c r="AIK872" s="40"/>
      <c r="AIL872" s="40"/>
      <c r="AIM872" s="40"/>
      <c r="AIN872" s="40"/>
      <c r="AIO872" s="40"/>
      <c r="AIP872" s="40"/>
      <c r="AIQ872" s="40"/>
      <c r="AIR872" s="40"/>
      <c r="AIS872" s="40"/>
      <c r="AIT872" s="40"/>
      <c r="AIU872" s="40"/>
      <c r="AIV872" s="40"/>
      <c r="AIW872" s="40"/>
      <c r="AIX872" s="40"/>
      <c r="AIY872" s="40"/>
      <c r="AIZ872" s="40"/>
      <c r="AJA872" s="40"/>
      <c r="AJB872" s="40"/>
      <c r="AJC872" s="40"/>
      <c r="AJD872" s="40"/>
      <c r="AJE872" s="40"/>
      <c r="AJF872" s="40"/>
      <c r="AJG872" s="40"/>
      <c r="AJH872" s="40"/>
      <c r="AJI872" s="40"/>
      <c r="AJJ872" s="40"/>
      <c r="AJK872" s="40"/>
      <c r="AJL872" s="40"/>
      <c r="AJM872" s="40"/>
      <c r="AJN872" s="40"/>
      <c r="AJO872" s="40"/>
      <c r="AJP872" s="40"/>
      <c r="AJQ872" s="40"/>
      <c r="AJR872" s="40"/>
      <c r="AJS872" s="40"/>
      <c r="AJT872" s="40"/>
      <c r="AJU872" s="40"/>
      <c r="AJV872" s="40"/>
      <c r="AJW872" s="40"/>
      <c r="AJX872" s="40"/>
      <c r="AJY872" s="40"/>
      <c r="AJZ872" s="40"/>
      <c r="AKA872" s="40"/>
      <c r="AKB872" s="40"/>
      <c r="AKC872" s="40"/>
      <c r="AKD872" s="40"/>
      <c r="AKE872" s="40"/>
      <c r="AKF872" s="40"/>
      <c r="AKG872" s="40"/>
      <c r="AKH872" s="40"/>
      <c r="AKI872" s="40"/>
      <c r="AKJ872" s="40"/>
      <c r="AKK872" s="40"/>
      <c r="AKL872" s="40"/>
      <c r="AKM872" s="40"/>
      <c r="AKN872" s="40"/>
      <c r="AKO872" s="40"/>
      <c r="AKP872" s="40"/>
      <c r="AKQ872" s="40"/>
      <c r="AKR872" s="40"/>
      <c r="AKS872" s="40"/>
      <c r="AKT872" s="40"/>
      <c r="AKU872" s="40"/>
      <c r="AKV872" s="40"/>
      <c r="AKW872" s="40"/>
      <c r="AKX872" s="40"/>
      <c r="AKY872" s="40"/>
      <c r="AKZ872" s="40"/>
      <c r="ALA872" s="40"/>
      <c r="ALB872" s="40"/>
      <c r="ALC872" s="40"/>
      <c r="ALD872" s="40"/>
      <c r="ALE872" s="40"/>
      <c r="ALF872" s="40"/>
      <c r="ALG872" s="40"/>
      <c r="ALH872" s="40"/>
      <c r="ALI872" s="40"/>
      <c r="ALJ872" s="40"/>
      <c r="ALK872" s="40"/>
      <c r="ALL872" s="40"/>
      <c r="ALM872" s="40"/>
      <c r="ALN872" s="40"/>
      <c r="ALO872" s="40"/>
      <c r="ALP872" s="40"/>
      <c r="ALQ872" s="40"/>
      <c r="ALR872" s="40"/>
      <c r="ALS872" s="40"/>
      <c r="ALT872" s="40"/>
      <c r="ALU872" s="40"/>
      <c r="ALV872" s="40"/>
      <c r="ALW872" s="40"/>
      <c r="ALX872" s="40"/>
      <c r="ALY872" s="40"/>
      <c r="ALZ872" s="40"/>
      <c r="AMA872" s="40"/>
      <c r="AMB872" s="40"/>
      <c r="AMC872" s="40"/>
      <c r="AMD872" s="40"/>
      <c r="AME872" s="40"/>
      <c r="AMF872" s="40"/>
      <c r="AMG872" s="40"/>
      <c r="AMH872" s="40"/>
      <c r="AMI872" s="40"/>
      <c r="AMJ872" s="40"/>
      <c r="AMK872" s="40"/>
      <c r="AML872" s="40"/>
      <c r="AMM872" s="40"/>
      <c r="AMN872" s="40"/>
      <c r="AMO872" s="40"/>
      <c r="AMP872" s="40"/>
      <c r="AMQ872" s="40"/>
      <c r="AMR872" s="40"/>
      <c r="AMS872" s="40"/>
      <c r="AMT872" s="40"/>
      <c r="AMU872" s="40"/>
      <c r="AMV872" s="40"/>
      <c r="AMW872" s="40"/>
      <c r="AMX872" s="40"/>
      <c r="AMY872" s="40"/>
      <c r="AMZ872" s="40"/>
      <c r="ANA872" s="40"/>
      <c r="ANB872" s="40"/>
      <c r="ANC872" s="40"/>
      <c r="AND872" s="40"/>
      <c r="ANE872" s="40"/>
      <c r="ANF872" s="40"/>
      <c r="ANG872" s="40"/>
      <c r="ANH872" s="40"/>
      <c r="ANI872" s="40"/>
      <c r="ANJ872" s="40"/>
      <c r="ANK872" s="40"/>
      <c r="ANL872" s="40"/>
      <c r="ANM872" s="40"/>
      <c r="ANN872" s="40"/>
      <c r="ANO872" s="40"/>
      <c r="ANP872" s="40"/>
      <c r="ANQ872" s="40"/>
      <c r="ANR872" s="40"/>
      <c r="ANS872" s="40"/>
      <c r="ANT872" s="40"/>
      <c r="ANU872" s="40"/>
      <c r="ANV872" s="40"/>
      <c r="ANW872" s="40"/>
      <c r="ANX872" s="40"/>
      <c r="ANY872" s="40"/>
      <c r="ANZ872" s="40"/>
      <c r="AOA872" s="40"/>
      <c r="AOB872" s="40"/>
      <c r="AOC872" s="40"/>
      <c r="AOD872" s="40"/>
      <c r="AOE872" s="40"/>
      <c r="AOF872" s="40"/>
      <c r="AOG872" s="40"/>
      <c r="AOH872" s="40"/>
      <c r="AOI872" s="40"/>
      <c r="AOJ872" s="40"/>
      <c r="AOK872" s="40"/>
      <c r="AOL872" s="40"/>
      <c r="AOM872" s="40"/>
      <c r="AON872" s="40"/>
      <c r="AOO872" s="40"/>
      <c r="AOP872" s="40"/>
      <c r="AOQ872" s="40"/>
      <c r="AOR872" s="40"/>
      <c r="AOS872" s="40"/>
      <c r="AOT872" s="40"/>
      <c r="AOU872" s="40"/>
      <c r="AOV872" s="40"/>
      <c r="AOW872" s="40"/>
      <c r="AOX872" s="40"/>
      <c r="AOY872" s="40"/>
      <c r="AOZ872" s="40"/>
      <c r="APA872" s="40"/>
      <c r="APB872" s="40"/>
      <c r="APC872" s="40"/>
      <c r="APD872" s="40"/>
      <c r="APE872" s="40"/>
      <c r="APF872" s="40"/>
      <c r="APG872" s="40"/>
      <c r="APH872" s="40"/>
      <c r="API872" s="40"/>
      <c r="APJ872" s="40"/>
      <c r="APK872" s="40"/>
      <c r="APL872" s="40"/>
      <c r="APM872" s="40"/>
      <c r="APN872" s="40"/>
      <c r="APO872" s="40"/>
      <c r="APP872" s="40"/>
      <c r="APQ872" s="40"/>
      <c r="APR872" s="40"/>
      <c r="APS872" s="40"/>
      <c r="APT872" s="40"/>
      <c r="APU872" s="40"/>
      <c r="APV872" s="40"/>
      <c r="APW872" s="40"/>
      <c r="APX872" s="40"/>
      <c r="APY872" s="40"/>
      <c r="APZ872" s="40"/>
      <c r="AQA872" s="40"/>
      <c r="AQB872" s="40"/>
      <c r="AQC872" s="40"/>
      <c r="AQD872" s="40"/>
      <c r="AQE872" s="40"/>
      <c r="AQF872" s="40"/>
      <c r="AQG872" s="40"/>
      <c r="AQH872" s="40"/>
      <c r="AQI872" s="40"/>
      <c r="AQJ872" s="40"/>
      <c r="AQK872" s="40"/>
      <c r="AQL872" s="40"/>
      <c r="AQM872" s="40"/>
      <c r="AQN872" s="40"/>
      <c r="AQO872" s="40"/>
      <c r="AQP872" s="40"/>
      <c r="AQQ872" s="40"/>
      <c r="AQR872" s="40"/>
      <c r="AQS872" s="40"/>
      <c r="AQT872" s="40"/>
      <c r="AQU872" s="40"/>
      <c r="AQV872" s="40"/>
      <c r="AQW872" s="40"/>
      <c r="AQX872" s="40"/>
      <c r="AQY872" s="40"/>
      <c r="AQZ872" s="40"/>
      <c r="ARA872" s="40"/>
      <c r="ARB872" s="40"/>
      <c r="ARC872" s="40"/>
      <c r="ARD872" s="40"/>
      <c r="ARE872" s="40"/>
      <c r="ARF872" s="40"/>
      <c r="ARG872" s="40"/>
      <c r="ARH872" s="40"/>
      <c r="ARI872" s="40"/>
      <c r="ARJ872" s="40"/>
      <c r="ARK872" s="40"/>
      <c r="ARL872" s="40"/>
      <c r="ARM872" s="40"/>
      <c r="ARN872" s="40"/>
      <c r="ARO872" s="40"/>
      <c r="ARP872" s="40"/>
      <c r="ARQ872" s="40"/>
      <c r="ARR872" s="40"/>
      <c r="ARS872" s="40"/>
      <c r="ART872" s="40"/>
      <c r="ARU872" s="40"/>
      <c r="ARV872" s="40"/>
      <c r="ARW872" s="40"/>
      <c r="ARX872" s="40"/>
      <c r="ARY872" s="40"/>
      <c r="ARZ872" s="40"/>
      <c r="ASA872" s="40"/>
      <c r="ASB872" s="40"/>
      <c r="ASC872" s="40"/>
      <c r="ASD872" s="40"/>
      <c r="ASE872" s="40"/>
      <c r="ASF872" s="40"/>
      <c r="ASG872" s="40"/>
      <c r="ASH872" s="40"/>
      <c r="ASI872" s="40"/>
      <c r="ASJ872" s="40"/>
      <c r="ASK872" s="40"/>
      <c r="ASL872" s="40"/>
      <c r="ASM872" s="40"/>
      <c r="ASN872" s="40"/>
      <c r="ASO872" s="40"/>
      <c r="ASP872" s="40"/>
      <c r="ASQ872" s="40"/>
      <c r="ASR872" s="40"/>
      <c r="ASS872" s="40"/>
      <c r="AST872" s="40"/>
      <c r="ASU872" s="40"/>
      <c r="ASV872" s="40"/>
      <c r="ASW872" s="40"/>
      <c r="ASX872" s="40"/>
      <c r="ASY872" s="40"/>
      <c r="ASZ872" s="40"/>
      <c r="ATA872" s="40"/>
      <c r="ATB872" s="40"/>
      <c r="ATC872" s="40"/>
      <c r="ATD872" s="40"/>
      <c r="ATE872" s="40"/>
      <c r="ATF872" s="40"/>
      <c r="ATG872" s="40"/>
      <c r="ATH872" s="40"/>
      <c r="ATI872" s="40"/>
      <c r="ATJ872" s="40"/>
      <c r="ATK872" s="40"/>
      <c r="ATL872" s="40"/>
      <c r="ATM872" s="40"/>
      <c r="ATN872" s="40"/>
      <c r="ATO872" s="40"/>
      <c r="ATP872" s="40"/>
      <c r="ATQ872" s="40"/>
      <c r="ATR872" s="40"/>
      <c r="ATS872" s="40"/>
      <c r="ATT872" s="40"/>
      <c r="ATU872" s="40"/>
      <c r="ATV872" s="40"/>
      <c r="ATW872" s="40"/>
      <c r="ATX872" s="40"/>
      <c r="ATY872" s="40"/>
      <c r="ATZ872" s="40"/>
      <c r="AUA872" s="40"/>
      <c r="AUB872" s="40"/>
      <c r="AUC872" s="40"/>
      <c r="AUD872" s="40"/>
      <c r="AUE872" s="40"/>
      <c r="AUF872" s="40"/>
      <c r="AUG872" s="40"/>
      <c r="AUH872" s="40"/>
      <c r="AUI872" s="40"/>
      <c r="AUJ872" s="40"/>
      <c r="AUK872" s="40"/>
      <c r="AUL872" s="40"/>
      <c r="AUM872" s="40"/>
      <c r="AUN872" s="40"/>
      <c r="AUO872" s="40"/>
      <c r="AUP872" s="40"/>
      <c r="AUQ872" s="40"/>
      <c r="AUR872" s="40"/>
      <c r="AUS872" s="40"/>
      <c r="AUT872" s="40"/>
      <c r="AUU872" s="40"/>
      <c r="AUV872" s="40"/>
      <c r="AUW872" s="40"/>
      <c r="AUX872" s="40"/>
      <c r="AUY872" s="40"/>
      <c r="AUZ872" s="40"/>
      <c r="AVA872" s="40"/>
      <c r="AVB872" s="40"/>
      <c r="AVC872" s="40"/>
      <c r="AVD872" s="40"/>
      <c r="AVE872" s="40"/>
      <c r="AVF872" s="40"/>
      <c r="AVG872" s="40"/>
      <c r="AVH872" s="40"/>
      <c r="AVI872" s="40"/>
      <c r="AVJ872" s="40"/>
      <c r="AVK872" s="40"/>
      <c r="AVL872" s="40"/>
      <c r="AVM872" s="40"/>
      <c r="AVN872" s="40"/>
      <c r="AVO872" s="40"/>
      <c r="AVP872" s="40"/>
      <c r="AVQ872" s="40"/>
      <c r="AVR872" s="40"/>
      <c r="AVS872" s="40"/>
      <c r="AVT872" s="40"/>
      <c r="AVU872" s="40"/>
      <c r="AVV872" s="40"/>
      <c r="AVW872" s="40"/>
      <c r="AVX872" s="40"/>
      <c r="AVY872" s="40"/>
      <c r="AVZ872" s="40"/>
      <c r="AWA872" s="40"/>
      <c r="AWB872" s="40"/>
      <c r="AWC872" s="40"/>
      <c r="AWD872" s="40"/>
      <c r="AWE872" s="40"/>
      <c r="AWF872" s="40"/>
      <c r="AWG872" s="40"/>
      <c r="AWH872" s="40"/>
      <c r="AWI872" s="40"/>
      <c r="AWJ872" s="40"/>
      <c r="AWK872" s="40"/>
      <c r="AWL872" s="40"/>
      <c r="AWM872" s="40"/>
      <c r="AWN872" s="40"/>
      <c r="AWO872" s="40"/>
      <c r="AWP872" s="40"/>
      <c r="AWQ872" s="40"/>
      <c r="AWR872" s="40"/>
      <c r="AWS872" s="40"/>
      <c r="AWT872" s="40"/>
      <c r="AWU872" s="40"/>
      <c r="AWV872" s="40"/>
      <c r="AWW872" s="40"/>
      <c r="AWX872" s="40"/>
      <c r="AWY872" s="40"/>
      <c r="AWZ872" s="40"/>
      <c r="AXA872" s="40"/>
      <c r="AXB872" s="40"/>
      <c r="AXC872" s="40"/>
      <c r="AXD872" s="40"/>
      <c r="AXE872" s="40"/>
      <c r="AXF872" s="40"/>
      <c r="AXG872" s="40"/>
      <c r="AXH872" s="40"/>
      <c r="AXI872" s="40"/>
      <c r="AXJ872" s="40"/>
      <c r="AXK872" s="40"/>
      <c r="AXL872" s="40"/>
      <c r="AXM872" s="40"/>
      <c r="AXN872" s="40"/>
      <c r="AXO872" s="40"/>
      <c r="AXP872" s="40"/>
      <c r="AXQ872" s="40"/>
      <c r="AXR872" s="40"/>
      <c r="AXS872" s="40"/>
      <c r="AXT872" s="40"/>
      <c r="AXU872" s="40"/>
      <c r="AXV872" s="40"/>
      <c r="AXW872" s="40"/>
      <c r="AXX872" s="40"/>
      <c r="AXY872" s="40"/>
      <c r="AXZ872" s="40"/>
      <c r="AYA872" s="40"/>
      <c r="AYB872" s="40"/>
      <c r="AYC872" s="40"/>
      <c r="AYD872" s="40"/>
      <c r="AYE872" s="40"/>
      <c r="AYF872" s="40"/>
      <c r="AYG872" s="40"/>
      <c r="AYH872" s="40"/>
      <c r="AYI872" s="40"/>
      <c r="AYJ872" s="40"/>
      <c r="AYK872" s="40"/>
      <c r="AYL872" s="40"/>
      <c r="AYM872" s="40"/>
      <c r="AYN872" s="40"/>
      <c r="AYO872" s="40"/>
      <c r="AYP872" s="40"/>
      <c r="AYQ872" s="40"/>
      <c r="AYR872" s="40"/>
      <c r="AYS872" s="40"/>
      <c r="AYT872" s="40"/>
      <c r="AYU872" s="40"/>
      <c r="AYV872" s="40"/>
      <c r="AYW872" s="40"/>
      <c r="AYX872" s="40"/>
      <c r="AYY872" s="40"/>
      <c r="AYZ872" s="40"/>
      <c r="AZA872" s="40"/>
      <c r="AZB872" s="40"/>
      <c r="AZC872" s="40"/>
      <c r="AZD872" s="40"/>
      <c r="AZE872" s="40"/>
      <c r="AZF872" s="40"/>
      <c r="AZG872" s="40"/>
      <c r="AZH872" s="40"/>
      <c r="AZI872" s="40"/>
      <c r="AZJ872" s="40"/>
      <c r="AZK872" s="40"/>
      <c r="AZL872" s="40"/>
      <c r="AZM872" s="40"/>
      <c r="AZN872" s="40"/>
      <c r="AZO872" s="40"/>
      <c r="AZP872" s="40"/>
      <c r="AZQ872" s="40"/>
      <c r="AZR872" s="40"/>
      <c r="AZS872" s="40"/>
      <c r="AZT872" s="40"/>
      <c r="AZU872" s="40"/>
      <c r="AZV872" s="40"/>
      <c r="AZW872" s="40"/>
      <c r="AZX872" s="40"/>
      <c r="AZY872" s="40"/>
      <c r="AZZ872" s="40"/>
      <c r="BAA872" s="40"/>
      <c r="BAB872" s="40"/>
      <c r="BAC872" s="40"/>
      <c r="BAD872" s="40"/>
      <c r="BAE872" s="40"/>
      <c r="BAF872" s="40"/>
      <c r="BAG872" s="40"/>
      <c r="BAH872" s="40"/>
      <c r="BAI872" s="40"/>
      <c r="BAJ872" s="40"/>
      <c r="BAK872" s="40"/>
      <c r="BAL872" s="40"/>
      <c r="BAM872" s="40"/>
      <c r="BAN872" s="40"/>
      <c r="BAO872" s="40"/>
      <c r="BAP872" s="40"/>
      <c r="BAQ872" s="40"/>
      <c r="BAR872" s="40"/>
      <c r="BAS872" s="40"/>
      <c r="BAT872" s="40"/>
      <c r="BAU872" s="40"/>
      <c r="BAV872" s="40"/>
      <c r="BAW872" s="40"/>
      <c r="BAX872" s="40"/>
      <c r="BAY872" s="40"/>
      <c r="BAZ872" s="40"/>
      <c r="BBA872" s="40"/>
      <c r="BBB872" s="40"/>
      <c r="BBC872" s="40"/>
      <c r="BBD872" s="40"/>
      <c r="BBE872" s="40"/>
      <c r="BBF872" s="40"/>
      <c r="BBG872" s="40"/>
      <c r="BBH872" s="40"/>
      <c r="BBI872" s="40"/>
      <c r="BBJ872" s="40"/>
      <c r="BBK872" s="40"/>
      <c r="BBL872" s="40"/>
      <c r="BBM872" s="40"/>
      <c r="BBN872" s="40"/>
      <c r="BBO872" s="40"/>
      <c r="BBP872" s="40"/>
      <c r="BBQ872" s="40"/>
      <c r="BBR872" s="40"/>
      <c r="BBS872" s="40"/>
      <c r="BBT872" s="40"/>
      <c r="BBU872" s="40"/>
      <c r="BBV872" s="40"/>
      <c r="BBW872" s="40"/>
      <c r="BBX872" s="40"/>
      <c r="BBY872" s="40"/>
      <c r="BBZ872" s="40"/>
      <c r="BCA872" s="40"/>
      <c r="BCB872" s="40"/>
      <c r="BCC872" s="40"/>
      <c r="BCD872" s="40"/>
      <c r="BCE872" s="40"/>
      <c r="BCF872" s="40"/>
      <c r="BCG872" s="40"/>
      <c r="BCH872" s="40"/>
      <c r="BCI872" s="40"/>
      <c r="BCJ872" s="40"/>
      <c r="BCK872" s="40"/>
      <c r="BCL872" s="40"/>
      <c r="BCM872" s="40"/>
      <c r="BCN872" s="40"/>
      <c r="BCO872" s="40"/>
      <c r="BCP872" s="40"/>
      <c r="BCQ872" s="40"/>
      <c r="BCR872" s="40"/>
      <c r="BCS872" s="40"/>
      <c r="BCT872" s="40"/>
      <c r="BCU872" s="40"/>
      <c r="BCV872" s="40"/>
      <c r="BCW872" s="40"/>
      <c r="BCX872" s="40"/>
      <c r="BCY872" s="40"/>
      <c r="BCZ872" s="40"/>
      <c r="BDA872" s="40"/>
      <c r="BDB872" s="40"/>
      <c r="BDC872" s="40"/>
      <c r="BDD872" s="40"/>
      <c r="BDE872" s="40"/>
      <c r="BDF872" s="40"/>
      <c r="BDG872" s="40"/>
      <c r="BDH872" s="40"/>
      <c r="BDI872" s="40"/>
      <c r="BDJ872" s="40"/>
      <c r="BDK872" s="40"/>
      <c r="BDL872" s="40"/>
      <c r="BDM872" s="40"/>
      <c r="BDN872" s="40"/>
      <c r="BDO872" s="40"/>
      <c r="BDP872" s="40"/>
      <c r="BDQ872" s="40"/>
      <c r="BDR872" s="40"/>
      <c r="BDS872" s="40"/>
      <c r="BDT872" s="40"/>
      <c r="BDU872" s="40"/>
      <c r="BDV872" s="40"/>
      <c r="BDW872" s="40"/>
      <c r="BDX872" s="40"/>
      <c r="BDY872" s="40"/>
      <c r="BDZ872" s="40"/>
      <c r="BEA872" s="40"/>
      <c r="BEB872" s="40"/>
      <c r="BEC872" s="40"/>
      <c r="BED872" s="40"/>
      <c r="BEE872" s="40"/>
      <c r="BEF872" s="40"/>
      <c r="BEG872" s="40"/>
      <c r="BEH872" s="40"/>
      <c r="BEI872" s="40"/>
      <c r="BEJ872" s="40"/>
      <c r="BEK872" s="40"/>
      <c r="BEL872" s="40"/>
      <c r="BEM872" s="40"/>
      <c r="BEN872" s="40"/>
      <c r="BEO872" s="40"/>
      <c r="BEP872" s="40"/>
      <c r="BEQ872" s="40"/>
      <c r="BER872" s="40"/>
      <c r="BES872" s="40"/>
      <c r="BET872" s="40"/>
      <c r="BEU872" s="40"/>
      <c r="BEV872" s="40"/>
      <c r="BEW872" s="40"/>
      <c r="BEX872" s="40"/>
      <c r="BEY872" s="40"/>
      <c r="BEZ872" s="40"/>
      <c r="BFA872" s="40"/>
      <c r="BFB872" s="40"/>
      <c r="BFC872" s="40"/>
      <c r="BFD872" s="40"/>
      <c r="BFE872" s="40"/>
      <c r="BFF872" s="40"/>
      <c r="BFG872" s="40"/>
      <c r="BFH872" s="40"/>
      <c r="BFI872" s="40"/>
      <c r="BFJ872" s="40"/>
      <c r="BFK872" s="40"/>
      <c r="BFL872" s="40"/>
      <c r="BFM872" s="40"/>
      <c r="BFN872" s="40"/>
      <c r="BFO872" s="40"/>
      <c r="BFP872" s="40"/>
      <c r="BFQ872" s="40"/>
      <c r="BFR872" s="40"/>
      <c r="BFS872" s="40"/>
      <c r="BFT872" s="40"/>
      <c r="BFU872" s="40"/>
      <c r="BFV872" s="40"/>
      <c r="BFW872" s="40"/>
      <c r="BFX872" s="40"/>
      <c r="BFY872" s="40"/>
      <c r="BFZ872" s="40"/>
      <c r="BGA872" s="40"/>
      <c r="BGB872" s="40"/>
      <c r="BGC872" s="40"/>
      <c r="BGD872" s="40"/>
      <c r="BGE872" s="40"/>
      <c r="BGF872" s="40"/>
      <c r="BGG872" s="40"/>
      <c r="BGH872" s="40"/>
      <c r="BGI872" s="40"/>
      <c r="BGJ872" s="40"/>
      <c r="BGK872" s="40"/>
      <c r="BGL872" s="40"/>
      <c r="BGM872" s="40"/>
      <c r="BGN872" s="40"/>
      <c r="BGO872" s="40"/>
      <c r="BGP872" s="40"/>
      <c r="BGQ872" s="40"/>
      <c r="BGR872" s="40"/>
      <c r="BGS872" s="40"/>
      <c r="BGT872" s="40"/>
      <c r="BGU872" s="40"/>
      <c r="BGV872" s="40"/>
      <c r="BGW872" s="40"/>
      <c r="BGX872" s="40"/>
      <c r="BGY872" s="40"/>
      <c r="BGZ872" s="40"/>
      <c r="BHA872" s="40"/>
      <c r="BHB872" s="40"/>
      <c r="BHC872" s="40"/>
      <c r="BHD872" s="40"/>
      <c r="BHE872" s="40"/>
      <c r="BHF872" s="40"/>
      <c r="BHG872" s="40"/>
      <c r="BHH872" s="40"/>
      <c r="BHI872" s="40"/>
      <c r="BHJ872" s="40"/>
      <c r="BHK872" s="40"/>
      <c r="BHL872" s="40"/>
      <c r="BHM872" s="40"/>
      <c r="BHN872" s="40"/>
      <c r="BHO872" s="40"/>
      <c r="BHP872" s="40"/>
      <c r="BHQ872" s="40"/>
      <c r="BHR872" s="40"/>
      <c r="BHS872" s="40"/>
      <c r="BHT872" s="40"/>
      <c r="BHU872" s="40"/>
      <c r="BHV872" s="40"/>
      <c r="BHW872" s="40"/>
      <c r="BHX872" s="40"/>
      <c r="BHY872" s="40"/>
      <c r="BHZ872" s="40"/>
      <c r="BIA872" s="40"/>
      <c r="BIB872" s="40"/>
      <c r="BIC872" s="40"/>
      <c r="BID872" s="40"/>
      <c r="BIE872" s="40"/>
      <c r="BIF872" s="40"/>
      <c r="BIG872" s="40"/>
      <c r="BIH872" s="40"/>
      <c r="BII872" s="40"/>
      <c r="BIJ872" s="40"/>
      <c r="BIK872" s="40"/>
      <c r="BIL872" s="40"/>
      <c r="BIM872" s="40"/>
      <c r="BIN872" s="40"/>
      <c r="BIO872" s="40"/>
      <c r="BIP872" s="40"/>
      <c r="BIQ872" s="40"/>
      <c r="BIR872" s="40"/>
      <c r="BIS872" s="40"/>
      <c r="BIT872" s="40"/>
      <c r="BIU872" s="40"/>
      <c r="BIV872" s="40"/>
      <c r="BIW872" s="40"/>
      <c r="BIX872" s="40"/>
      <c r="BIY872" s="40"/>
      <c r="BIZ872" s="40"/>
      <c r="BJA872" s="40"/>
      <c r="BJB872" s="40"/>
      <c r="BJC872" s="40"/>
      <c r="BJD872" s="40"/>
      <c r="BJE872" s="40"/>
      <c r="BJF872" s="40"/>
      <c r="BJG872" s="40"/>
      <c r="BJH872" s="40"/>
      <c r="BJI872" s="40"/>
      <c r="BJJ872" s="40"/>
      <c r="BJK872" s="40"/>
      <c r="BJL872" s="40"/>
      <c r="BJM872" s="40"/>
      <c r="BJN872" s="40"/>
      <c r="BJO872" s="40"/>
      <c r="BJP872" s="40"/>
      <c r="BJQ872" s="40"/>
      <c r="BJR872" s="40"/>
      <c r="BJS872" s="40"/>
      <c r="BJT872" s="40"/>
      <c r="BJU872" s="40"/>
      <c r="BJV872" s="40"/>
      <c r="BJW872" s="40"/>
      <c r="BJX872" s="40"/>
      <c r="BJY872" s="40"/>
      <c r="BJZ872" s="40"/>
      <c r="BKA872" s="40"/>
      <c r="BKB872" s="40"/>
      <c r="BKC872" s="40"/>
      <c r="BKD872" s="40"/>
      <c r="BKE872" s="40"/>
      <c r="BKF872" s="40"/>
      <c r="BKG872" s="40"/>
      <c r="BKH872" s="40"/>
      <c r="BKI872" s="40"/>
      <c r="BKJ872" s="40"/>
      <c r="BKK872" s="40"/>
      <c r="BKL872" s="40"/>
      <c r="BKM872" s="40"/>
      <c r="BKN872" s="40"/>
      <c r="BKO872" s="40"/>
      <c r="BKP872" s="40"/>
      <c r="BKQ872" s="40"/>
      <c r="BKR872" s="40"/>
      <c r="BKS872" s="40"/>
      <c r="BKT872" s="40"/>
      <c r="BKU872" s="40"/>
      <c r="BKV872" s="40"/>
      <c r="BKW872" s="40"/>
      <c r="BKX872" s="40"/>
      <c r="BKY872" s="40"/>
      <c r="BKZ872" s="40"/>
      <c r="BLA872" s="40"/>
      <c r="BLB872" s="40"/>
      <c r="BLC872" s="40"/>
      <c r="BLD872" s="40"/>
      <c r="BLE872" s="40"/>
      <c r="BLF872" s="40"/>
      <c r="BLG872" s="40"/>
      <c r="BLH872" s="40"/>
      <c r="BLI872" s="40"/>
      <c r="BLJ872" s="40"/>
      <c r="BLK872" s="40"/>
      <c r="BLL872" s="40"/>
      <c r="BLM872" s="40"/>
      <c r="BLN872" s="40"/>
      <c r="BLO872" s="40"/>
      <c r="BLP872" s="40"/>
      <c r="BLQ872" s="40"/>
      <c r="BLR872" s="40"/>
      <c r="BLS872" s="40"/>
      <c r="BLT872" s="40"/>
      <c r="BLU872" s="40"/>
      <c r="BLV872" s="40"/>
      <c r="BLW872" s="40"/>
      <c r="BLX872" s="40"/>
      <c r="BLY872" s="40"/>
      <c r="BLZ872" s="40"/>
      <c r="BMA872" s="40"/>
      <c r="BMB872" s="40"/>
      <c r="BMC872" s="40"/>
      <c r="BMD872" s="40"/>
      <c r="BME872" s="40"/>
      <c r="BMF872" s="40"/>
      <c r="BMG872" s="40"/>
      <c r="BMH872" s="40"/>
      <c r="BMI872" s="40"/>
      <c r="BMJ872" s="40"/>
      <c r="BMK872" s="40"/>
      <c r="BML872" s="40"/>
      <c r="BMM872" s="40"/>
      <c r="BMN872" s="40"/>
      <c r="BMO872" s="40"/>
      <c r="BMP872" s="40"/>
      <c r="BMQ872" s="40"/>
      <c r="BMR872" s="40"/>
      <c r="BMS872" s="40"/>
      <c r="BMT872" s="40"/>
      <c r="BMU872" s="40"/>
      <c r="BMV872" s="40"/>
      <c r="BMW872" s="40"/>
      <c r="BMX872" s="40"/>
      <c r="BMY872" s="40"/>
      <c r="BMZ872" s="40"/>
      <c r="BNA872" s="40"/>
      <c r="BNB872" s="40"/>
      <c r="BNC872" s="40"/>
      <c r="BND872" s="40"/>
      <c r="BNE872" s="40"/>
      <c r="BNF872" s="40"/>
      <c r="BNG872" s="40"/>
      <c r="BNH872" s="40"/>
      <c r="BNI872" s="40"/>
      <c r="BNJ872" s="40"/>
      <c r="BNK872" s="40"/>
      <c r="BNL872" s="40"/>
      <c r="BNM872" s="40"/>
      <c r="BNN872" s="40"/>
      <c r="BNO872" s="40"/>
      <c r="BNP872" s="40"/>
      <c r="BNQ872" s="40"/>
      <c r="BNR872" s="40"/>
      <c r="BNS872" s="40"/>
      <c r="BNT872" s="40"/>
      <c r="BNU872" s="40"/>
      <c r="BNV872" s="40"/>
      <c r="BNW872" s="40"/>
      <c r="BNX872" s="40"/>
      <c r="BNY872" s="40"/>
      <c r="BNZ872" s="40"/>
      <c r="BOA872" s="40"/>
      <c r="BOB872" s="40"/>
      <c r="BOC872" s="40"/>
      <c r="BOD872" s="40"/>
      <c r="BOE872" s="40"/>
      <c r="BOF872" s="40"/>
      <c r="BOG872" s="40"/>
      <c r="BOH872" s="40"/>
      <c r="BOI872" s="40"/>
      <c r="BOJ872" s="40"/>
      <c r="BOK872" s="40"/>
      <c r="BOL872" s="40"/>
      <c r="BOM872" s="40"/>
      <c r="BON872" s="40"/>
      <c r="BOO872" s="40"/>
      <c r="BOP872" s="40"/>
      <c r="BOQ872" s="40"/>
      <c r="BOR872" s="40"/>
      <c r="BOS872" s="40"/>
      <c r="BOT872" s="40"/>
      <c r="BOU872" s="40"/>
      <c r="BOV872" s="40"/>
      <c r="BOW872" s="40"/>
      <c r="BOX872" s="40"/>
      <c r="BOY872" s="40"/>
      <c r="BOZ872" s="40"/>
      <c r="BPA872" s="40"/>
      <c r="BPB872" s="40"/>
      <c r="BPC872" s="40"/>
      <c r="BPD872" s="40"/>
      <c r="BPE872" s="40"/>
      <c r="BPF872" s="40"/>
      <c r="BPG872" s="40"/>
      <c r="BPH872" s="40"/>
      <c r="BPI872" s="40"/>
      <c r="BPJ872" s="40"/>
      <c r="BPK872" s="40"/>
      <c r="BPL872" s="40"/>
      <c r="BPM872" s="40"/>
      <c r="BPN872" s="40"/>
      <c r="BPO872" s="40"/>
      <c r="BPP872" s="40"/>
      <c r="BPQ872" s="40"/>
      <c r="BPR872" s="40"/>
      <c r="BPS872" s="40"/>
      <c r="BPT872" s="40"/>
      <c r="BPU872" s="40"/>
      <c r="BPV872" s="40"/>
      <c r="BPW872" s="40"/>
      <c r="BPX872" s="40"/>
      <c r="BPY872" s="40"/>
      <c r="BPZ872" s="40"/>
      <c r="BQA872" s="40"/>
      <c r="BQB872" s="40"/>
      <c r="BQC872" s="40"/>
      <c r="BQD872" s="40"/>
      <c r="BQE872" s="40"/>
      <c r="BQF872" s="40"/>
      <c r="BQG872" s="40"/>
      <c r="BQH872" s="40"/>
      <c r="BQI872" s="40"/>
      <c r="BQJ872" s="40"/>
      <c r="BQK872" s="40"/>
      <c r="BQL872" s="40"/>
      <c r="BQM872" s="40"/>
      <c r="BQN872" s="40"/>
      <c r="BQO872" s="40"/>
      <c r="BQP872" s="40"/>
      <c r="BQQ872" s="40"/>
      <c r="BQR872" s="40"/>
      <c r="BQS872" s="40"/>
      <c r="BQT872" s="40"/>
      <c r="BQU872" s="40"/>
      <c r="BQV872" s="40"/>
      <c r="BQW872" s="40"/>
      <c r="BQX872" s="40"/>
      <c r="BQY872" s="40"/>
      <c r="BQZ872" s="40"/>
      <c r="BRA872" s="40"/>
      <c r="BRB872" s="40"/>
      <c r="BRC872" s="40"/>
      <c r="BRD872" s="40"/>
      <c r="BRE872" s="40"/>
      <c r="BRF872" s="40"/>
      <c r="BRG872" s="40"/>
      <c r="BRH872" s="40"/>
      <c r="BRI872" s="40"/>
      <c r="BRJ872" s="40"/>
      <c r="BRK872" s="40"/>
      <c r="BRL872" s="40"/>
      <c r="BRM872" s="40"/>
      <c r="BRN872" s="40"/>
      <c r="BRO872" s="40"/>
      <c r="BRP872" s="40"/>
      <c r="BRQ872" s="40"/>
      <c r="BRR872" s="40"/>
      <c r="BRS872" s="40"/>
      <c r="BRT872" s="40"/>
      <c r="BRU872" s="40"/>
      <c r="BRV872" s="40"/>
      <c r="BRW872" s="40"/>
      <c r="BRX872" s="40"/>
      <c r="BRY872" s="40"/>
      <c r="BRZ872" s="40"/>
      <c r="BSA872" s="40"/>
      <c r="BSB872" s="40"/>
      <c r="BSC872" s="40"/>
      <c r="BSD872" s="40"/>
      <c r="BSE872" s="40"/>
      <c r="BSF872" s="40"/>
      <c r="BSG872" s="40"/>
      <c r="BSH872" s="40"/>
      <c r="BSI872" s="40"/>
      <c r="BSJ872" s="40"/>
      <c r="BSK872" s="40"/>
      <c r="BSL872" s="40"/>
      <c r="BSM872" s="40"/>
      <c r="BSN872" s="40"/>
      <c r="BSO872" s="40"/>
      <c r="BSP872" s="40"/>
      <c r="BSQ872" s="40"/>
      <c r="BSR872" s="40"/>
      <c r="BSS872" s="40"/>
      <c r="BST872" s="40"/>
      <c r="BSU872" s="40"/>
      <c r="BSV872" s="40"/>
      <c r="BSW872" s="40"/>
      <c r="BSX872" s="40"/>
      <c r="BSY872" s="40"/>
      <c r="BSZ872" s="40"/>
      <c r="BTA872" s="40"/>
      <c r="BTB872" s="40"/>
      <c r="BTC872" s="40"/>
      <c r="BTD872" s="40"/>
      <c r="BTE872" s="40"/>
      <c r="BTF872" s="40"/>
      <c r="BTG872" s="40"/>
      <c r="BTH872" s="40"/>
      <c r="BTI872" s="40"/>
      <c r="BTJ872" s="40"/>
      <c r="BTK872" s="40"/>
      <c r="BTL872" s="40"/>
      <c r="BTM872" s="40"/>
      <c r="BTN872" s="40"/>
      <c r="BTO872" s="40"/>
      <c r="BTP872" s="40"/>
      <c r="BTQ872" s="40"/>
      <c r="BTR872" s="40"/>
      <c r="BTS872" s="40"/>
      <c r="BTT872" s="40"/>
      <c r="BTU872" s="40"/>
      <c r="BTV872" s="40"/>
      <c r="BTW872" s="40"/>
      <c r="BTX872" s="40"/>
      <c r="BTY872" s="40"/>
      <c r="BTZ872" s="40"/>
      <c r="BUA872" s="40"/>
      <c r="BUB872" s="40"/>
      <c r="BUC872" s="40"/>
      <c r="BUD872" s="40"/>
      <c r="BUE872" s="40"/>
      <c r="BUF872" s="40"/>
      <c r="BUG872" s="40"/>
      <c r="BUH872" s="40"/>
      <c r="BUI872" s="40"/>
      <c r="BUJ872" s="40"/>
      <c r="BUK872" s="40"/>
      <c r="BUL872" s="40"/>
      <c r="BUM872" s="40"/>
      <c r="BUN872" s="40"/>
      <c r="BUO872" s="40"/>
      <c r="BUP872" s="40"/>
      <c r="BUQ872" s="40"/>
      <c r="BUR872" s="40"/>
      <c r="BUS872" s="40"/>
      <c r="BUT872" s="40"/>
      <c r="BUU872" s="40"/>
      <c r="BUV872" s="40"/>
      <c r="BUW872" s="40"/>
      <c r="BUX872" s="40"/>
      <c r="BUY872" s="40"/>
      <c r="BUZ872" s="40"/>
      <c r="BVA872" s="40"/>
      <c r="BVB872" s="40"/>
      <c r="BVC872" s="40"/>
      <c r="BVD872" s="40"/>
      <c r="BVE872" s="40"/>
      <c r="BVF872" s="40"/>
      <c r="BVG872" s="40"/>
      <c r="BVH872" s="40"/>
      <c r="BVI872" s="40"/>
      <c r="BVJ872" s="40"/>
      <c r="BVK872" s="40"/>
      <c r="BVL872" s="40"/>
      <c r="BVM872" s="40"/>
      <c r="BVN872" s="40"/>
      <c r="BVO872" s="40"/>
      <c r="BVP872" s="40"/>
      <c r="BVQ872" s="40"/>
      <c r="BVR872" s="40"/>
      <c r="BVS872" s="40"/>
      <c r="BVT872" s="40"/>
      <c r="BVU872" s="40"/>
      <c r="BVV872" s="40"/>
      <c r="BVW872" s="40"/>
      <c r="BVX872" s="40"/>
      <c r="BVY872" s="40"/>
      <c r="BVZ872" s="40"/>
      <c r="BWA872" s="40"/>
      <c r="BWB872" s="40"/>
      <c r="BWC872" s="40"/>
      <c r="BWD872" s="40"/>
      <c r="BWE872" s="40"/>
      <c r="BWF872" s="40"/>
      <c r="BWG872" s="40"/>
      <c r="BWH872" s="40"/>
      <c r="BWI872" s="40"/>
      <c r="BWJ872" s="40"/>
      <c r="BWK872" s="40"/>
      <c r="BWL872" s="40"/>
      <c r="BWM872" s="40"/>
      <c r="BWN872" s="40"/>
      <c r="BWO872" s="40"/>
      <c r="BWP872" s="40"/>
      <c r="BWQ872" s="40"/>
      <c r="BWR872" s="40"/>
      <c r="BWS872" s="40"/>
      <c r="BWT872" s="40"/>
      <c r="BWU872" s="40"/>
      <c r="BWV872" s="40"/>
      <c r="BWW872" s="40"/>
      <c r="BWX872" s="40"/>
      <c r="BWY872" s="40"/>
      <c r="BWZ872" s="40"/>
      <c r="BXA872" s="40"/>
      <c r="BXB872" s="40"/>
      <c r="BXC872" s="40"/>
      <c r="BXD872" s="40"/>
      <c r="BXE872" s="40"/>
      <c r="BXF872" s="40"/>
      <c r="BXG872" s="40"/>
      <c r="BXH872" s="40"/>
      <c r="BXI872" s="40"/>
      <c r="BXJ872" s="40"/>
      <c r="BXK872" s="40"/>
      <c r="BXL872" s="40"/>
      <c r="BXM872" s="40"/>
      <c r="BXN872" s="40"/>
      <c r="BXO872" s="40"/>
      <c r="BXP872" s="40"/>
      <c r="BXQ872" s="40"/>
      <c r="BXR872" s="40"/>
      <c r="BXS872" s="40"/>
      <c r="BXT872" s="40"/>
      <c r="BXU872" s="40"/>
      <c r="BXV872" s="40"/>
      <c r="BXW872" s="40"/>
      <c r="BXX872" s="40"/>
      <c r="BXY872" s="40"/>
      <c r="BXZ872" s="40"/>
      <c r="BYA872" s="40"/>
      <c r="BYB872" s="40"/>
      <c r="BYC872" s="40"/>
      <c r="BYD872" s="40"/>
      <c r="BYE872" s="40"/>
      <c r="BYF872" s="40"/>
      <c r="BYG872" s="40"/>
      <c r="BYH872" s="40"/>
      <c r="BYI872" s="40"/>
      <c r="BYJ872" s="40"/>
      <c r="BYK872" s="40"/>
      <c r="BYL872" s="40"/>
      <c r="BYM872" s="40"/>
      <c r="BYN872" s="40"/>
      <c r="BYO872" s="40"/>
      <c r="BYP872" s="40"/>
      <c r="BYQ872" s="40"/>
      <c r="BYR872" s="40"/>
      <c r="BYS872" s="40"/>
      <c r="BYT872" s="40"/>
      <c r="BYU872" s="40"/>
      <c r="BYV872" s="40"/>
      <c r="BYW872" s="40"/>
      <c r="BYX872" s="40"/>
      <c r="BYY872" s="40"/>
      <c r="BYZ872" s="40"/>
      <c r="BZA872" s="40"/>
      <c r="BZB872" s="40"/>
      <c r="BZC872" s="40"/>
      <c r="BZD872" s="40"/>
      <c r="BZE872" s="40"/>
      <c r="BZF872" s="40"/>
      <c r="BZG872" s="40"/>
      <c r="BZH872" s="40"/>
      <c r="BZI872" s="40"/>
      <c r="BZJ872" s="40"/>
      <c r="BZK872" s="40"/>
      <c r="BZL872" s="40"/>
      <c r="BZM872" s="40"/>
      <c r="BZN872" s="40"/>
      <c r="BZO872" s="40"/>
      <c r="BZP872" s="40"/>
      <c r="BZQ872" s="40"/>
      <c r="BZR872" s="40"/>
      <c r="BZS872" s="40"/>
      <c r="BZT872" s="40"/>
      <c r="BZU872" s="40"/>
      <c r="BZV872" s="40"/>
      <c r="BZW872" s="40"/>
      <c r="BZX872" s="40"/>
      <c r="BZY872" s="40"/>
      <c r="BZZ872" s="40"/>
      <c r="CAA872" s="40"/>
      <c r="CAB872" s="40"/>
      <c r="CAC872" s="40"/>
      <c r="CAD872" s="40"/>
      <c r="CAE872" s="40"/>
      <c r="CAF872" s="40"/>
      <c r="CAG872" s="40"/>
      <c r="CAH872" s="40"/>
      <c r="CAI872" s="40"/>
      <c r="CAJ872" s="40"/>
      <c r="CAK872" s="40"/>
      <c r="CAL872" s="40"/>
      <c r="CAM872" s="40"/>
      <c r="CAN872" s="40"/>
      <c r="CAO872" s="40"/>
      <c r="CAP872" s="40"/>
      <c r="CAQ872" s="40"/>
      <c r="CAR872" s="40"/>
      <c r="CAS872" s="40"/>
      <c r="CAT872" s="40"/>
      <c r="CAU872" s="40"/>
      <c r="CAV872" s="40"/>
      <c r="CAW872" s="40"/>
      <c r="CAX872" s="40"/>
      <c r="CAY872" s="40"/>
      <c r="CAZ872" s="40"/>
      <c r="CBA872" s="40"/>
      <c r="CBB872" s="40"/>
      <c r="CBC872" s="40"/>
      <c r="CBD872" s="40"/>
      <c r="CBE872" s="40"/>
      <c r="CBF872" s="40"/>
      <c r="CBG872" s="40"/>
      <c r="CBH872" s="40"/>
      <c r="CBI872" s="40"/>
      <c r="CBJ872" s="40"/>
      <c r="CBK872" s="40"/>
      <c r="CBL872" s="40"/>
      <c r="CBM872" s="40"/>
      <c r="CBN872" s="40"/>
      <c r="CBO872" s="40"/>
      <c r="CBP872" s="40"/>
      <c r="CBQ872" s="40"/>
      <c r="CBR872" s="40"/>
      <c r="CBS872" s="40"/>
      <c r="CBT872" s="40"/>
      <c r="CBU872" s="40"/>
      <c r="CBV872" s="40"/>
      <c r="CBW872" s="40"/>
      <c r="CBX872" s="40"/>
      <c r="CBY872" s="40"/>
      <c r="CBZ872" s="40"/>
      <c r="CCA872" s="40"/>
      <c r="CCB872" s="40"/>
      <c r="CCC872" s="40"/>
      <c r="CCD872" s="40"/>
      <c r="CCE872" s="40"/>
      <c r="CCF872" s="40"/>
      <c r="CCG872" s="40"/>
      <c r="CCH872" s="40"/>
      <c r="CCI872" s="40"/>
      <c r="CCJ872" s="40"/>
      <c r="CCK872" s="40"/>
      <c r="CCL872" s="40"/>
      <c r="CCM872" s="40"/>
      <c r="CCN872" s="40"/>
      <c r="CCO872" s="40"/>
      <c r="CCP872" s="40"/>
      <c r="CCQ872" s="40"/>
      <c r="CCR872" s="40"/>
      <c r="CCS872" s="40"/>
      <c r="CCT872" s="40"/>
      <c r="CCU872" s="40"/>
      <c r="CCV872" s="40"/>
      <c r="CCW872" s="40"/>
      <c r="CCX872" s="40"/>
      <c r="CCY872" s="40"/>
      <c r="CCZ872" s="40"/>
      <c r="CDA872" s="40"/>
      <c r="CDB872" s="40"/>
      <c r="CDC872" s="40"/>
      <c r="CDD872" s="40"/>
      <c r="CDE872" s="40"/>
      <c r="CDF872" s="40"/>
      <c r="CDG872" s="40"/>
      <c r="CDH872" s="40"/>
      <c r="CDI872" s="40"/>
      <c r="CDJ872" s="40"/>
      <c r="CDK872" s="40"/>
      <c r="CDL872" s="40"/>
      <c r="CDM872" s="40"/>
      <c r="CDN872" s="40"/>
      <c r="CDO872" s="40"/>
      <c r="CDP872" s="40"/>
      <c r="CDQ872" s="40"/>
      <c r="CDR872" s="40"/>
      <c r="CDS872" s="40"/>
      <c r="CDT872" s="40"/>
      <c r="CDU872" s="40"/>
      <c r="CDV872" s="40"/>
      <c r="CDW872" s="40"/>
      <c r="CDX872" s="40"/>
      <c r="CDY872" s="40"/>
      <c r="CDZ872" s="40"/>
      <c r="CEA872" s="40"/>
      <c r="CEB872" s="40"/>
      <c r="CEC872" s="40"/>
      <c r="CED872" s="40"/>
      <c r="CEE872" s="40"/>
      <c r="CEF872" s="40"/>
      <c r="CEG872" s="40"/>
      <c r="CEH872" s="40"/>
      <c r="CEI872" s="40"/>
      <c r="CEJ872" s="40"/>
      <c r="CEK872" s="40"/>
      <c r="CEL872" s="40"/>
      <c r="CEM872" s="40"/>
      <c r="CEN872" s="40"/>
      <c r="CEO872" s="40"/>
      <c r="CEP872" s="40"/>
      <c r="CEQ872" s="40"/>
      <c r="CER872" s="40"/>
      <c r="CES872" s="40"/>
      <c r="CET872" s="40"/>
      <c r="CEU872" s="40"/>
      <c r="CEV872" s="40"/>
      <c r="CEW872" s="40"/>
      <c r="CEX872" s="40"/>
      <c r="CEY872" s="40"/>
      <c r="CEZ872" s="40"/>
      <c r="CFA872" s="40"/>
      <c r="CFB872" s="40"/>
      <c r="CFC872" s="40"/>
      <c r="CFD872" s="40"/>
      <c r="CFE872" s="40"/>
      <c r="CFF872" s="40"/>
      <c r="CFG872" s="40"/>
      <c r="CFH872" s="40"/>
      <c r="CFI872" s="40"/>
      <c r="CFJ872" s="40"/>
      <c r="CFK872" s="40"/>
      <c r="CFL872" s="40"/>
      <c r="CFM872" s="40"/>
      <c r="CFN872" s="40"/>
      <c r="CFO872" s="40"/>
      <c r="CFP872" s="40"/>
      <c r="CFQ872" s="40"/>
      <c r="CFR872" s="40"/>
      <c r="CFS872" s="40"/>
      <c r="CFT872" s="40"/>
      <c r="CFU872" s="40"/>
      <c r="CFV872" s="40"/>
      <c r="CFW872" s="40"/>
      <c r="CFX872" s="40"/>
      <c r="CFY872" s="40"/>
      <c r="CFZ872" s="40"/>
      <c r="CGA872" s="40"/>
      <c r="CGB872" s="40"/>
      <c r="CGC872" s="40"/>
      <c r="CGD872" s="40"/>
      <c r="CGE872" s="40"/>
      <c r="CGF872" s="40"/>
      <c r="CGG872" s="40"/>
      <c r="CGH872" s="40"/>
      <c r="CGI872" s="40"/>
      <c r="CGJ872" s="40"/>
      <c r="CGK872" s="40"/>
      <c r="CGL872" s="40"/>
      <c r="CGM872" s="40"/>
      <c r="CGN872" s="40"/>
      <c r="CGO872" s="40"/>
      <c r="CGP872" s="40"/>
      <c r="CGQ872" s="40"/>
      <c r="CGR872" s="40"/>
      <c r="CGS872" s="40"/>
      <c r="CGT872" s="40"/>
      <c r="CGU872" s="40"/>
      <c r="CGV872" s="40"/>
      <c r="CGW872" s="40"/>
      <c r="CGX872" s="40"/>
      <c r="CGY872" s="40"/>
      <c r="CGZ872" s="40"/>
      <c r="CHA872" s="40"/>
      <c r="CHB872" s="40"/>
      <c r="CHC872" s="40"/>
      <c r="CHD872" s="40"/>
      <c r="CHE872" s="40"/>
      <c r="CHF872" s="40"/>
      <c r="CHG872" s="40"/>
      <c r="CHH872" s="40"/>
      <c r="CHI872" s="40"/>
      <c r="CHJ872" s="40"/>
      <c r="CHK872" s="40"/>
      <c r="CHL872" s="40"/>
      <c r="CHM872" s="40"/>
      <c r="CHN872" s="40"/>
      <c r="CHO872" s="40"/>
      <c r="CHP872" s="40"/>
      <c r="CHQ872" s="40"/>
      <c r="CHR872" s="40"/>
      <c r="CHS872" s="40"/>
      <c r="CHT872" s="40"/>
      <c r="CHU872" s="40"/>
      <c r="CHV872" s="40"/>
      <c r="CHW872" s="40"/>
      <c r="CHX872" s="40"/>
      <c r="CHY872" s="40"/>
      <c r="CHZ872" s="40"/>
      <c r="CIA872" s="40"/>
      <c r="CIB872" s="40"/>
      <c r="CIC872" s="40"/>
      <c r="CID872" s="40"/>
      <c r="CIE872" s="40"/>
      <c r="CIF872" s="40"/>
      <c r="CIG872" s="40"/>
      <c r="CIH872" s="40"/>
      <c r="CII872" s="40"/>
      <c r="CIJ872" s="40"/>
      <c r="CIK872" s="40"/>
      <c r="CIL872" s="40"/>
      <c r="CIM872" s="40"/>
      <c r="CIN872" s="40"/>
      <c r="CIO872" s="40"/>
      <c r="CIP872" s="40"/>
      <c r="CIQ872" s="40"/>
      <c r="CIR872" s="40"/>
      <c r="CIS872" s="40"/>
      <c r="CIT872" s="40"/>
      <c r="CIU872" s="40"/>
      <c r="CIV872" s="40"/>
      <c r="CIW872" s="40"/>
      <c r="CIX872" s="40"/>
      <c r="CIY872" s="40"/>
      <c r="CIZ872" s="40"/>
      <c r="CJA872" s="40"/>
      <c r="CJB872" s="40"/>
      <c r="CJC872" s="40"/>
      <c r="CJD872" s="40"/>
      <c r="CJE872" s="40"/>
      <c r="CJF872" s="40"/>
      <c r="CJG872" s="40"/>
      <c r="CJH872" s="40"/>
      <c r="CJI872" s="40"/>
      <c r="CJJ872" s="40"/>
      <c r="CJK872" s="40"/>
      <c r="CJL872" s="40"/>
      <c r="CJM872" s="40"/>
      <c r="CJN872" s="40"/>
      <c r="CJO872" s="40"/>
      <c r="CJP872" s="40"/>
      <c r="CJQ872" s="40"/>
      <c r="CJR872" s="40"/>
      <c r="CJS872" s="40"/>
      <c r="CJT872" s="40"/>
      <c r="CJU872" s="40"/>
      <c r="CJV872" s="40"/>
      <c r="CJW872" s="40"/>
      <c r="CJX872" s="40"/>
      <c r="CJY872" s="40"/>
      <c r="CJZ872" s="40"/>
      <c r="CKA872" s="40"/>
      <c r="CKB872" s="40"/>
      <c r="CKC872" s="40"/>
      <c r="CKD872" s="40"/>
      <c r="CKE872" s="40"/>
      <c r="CKF872" s="40"/>
      <c r="CKG872" s="40"/>
      <c r="CKH872" s="40"/>
      <c r="CKI872" s="40"/>
      <c r="CKJ872" s="40"/>
      <c r="CKK872" s="40"/>
      <c r="CKL872" s="40"/>
      <c r="CKM872" s="40"/>
      <c r="CKN872" s="40"/>
      <c r="CKO872" s="40"/>
      <c r="CKP872" s="40"/>
      <c r="CKQ872" s="40"/>
      <c r="CKR872" s="40"/>
      <c r="CKS872" s="40"/>
      <c r="CKT872" s="40"/>
      <c r="CKU872" s="40"/>
      <c r="CKV872" s="40"/>
      <c r="CKW872" s="40"/>
      <c r="CKX872" s="40"/>
      <c r="CKY872" s="40"/>
      <c r="CKZ872" s="40"/>
      <c r="CLA872" s="40"/>
      <c r="CLB872" s="40"/>
      <c r="CLC872" s="40"/>
      <c r="CLD872" s="40"/>
      <c r="CLE872" s="40"/>
      <c r="CLF872" s="40"/>
      <c r="CLG872" s="40"/>
      <c r="CLH872" s="40"/>
      <c r="CLI872" s="40"/>
      <c r="CLJ872" s="40"/>
      <c r="CLK872" s="40"/>
      <c r="CLL872" s="40"/>
      <c r="CLM872" s="40"/>
      <c r="CLN872" s="40"/>
      <c r="CLO872" s="40"/>
      <c r="CLP872" s="40"/>
      <c r="CLQ872" s="40"/>
      <c r="CLR872" s="40"/>
      <c r="CLS872" s="40"/>
      <c r="CLT872" s="40"/>
      <c r="CLU872" s="40"/>
      <c r="CLV872" s="40"/>
      <c r="CLW872" s="40"/>
      <c r="CLX872" s="40"/>
      <c r="CLY872" s="40"/>
      <c r="CLZ872" s="40"/>
      <c r="CMA872" s="40"/>
      <c r="CMB872" s="40"/>
      <c r="CMC872" s="40"/>
      <c r="CMD872" s="40"/>
      <c r="CME872" s="40"/>
      <c r="CMF872" s="40"/>
      <c r="CMG872" s="40"/>
      <c r="CMH872" s="40"/>
      <c r="CMI872" s="40"/>
      <c r="CMJ872" s="40"/>
      <c r="CMK872" s="40"/>
      <c r="CML872" s="40"/>
      <c r="CMM872" s="40"/>
      <c r="CMN872" s="40"/>
      <c r="CMO872" s="40"/>
      <c r="CMP872" s="40"/>
      <c r="CMQ872" s="40"/>
      <c r="CMR872" s="40"/>
      <c r="CMS872" s="40"/>
      <c r="CMT872" s="40"/>
      <c r="CMU872" s="40"/>
      <c r="CMV872" s="40"/>
      <c r="CMW872" s="40"/>
      <c r="CMX872" s="40"/>
      <c r="CMY872" s="40"/>
      <c r="CMZ872" s="40"/>
      <c r="CNA872" s="40"/>
      <c r="CNB872" s="40"/>
      <c r="CNC872" s="40"/>
      <c r="CND872" s="40"/>
      <c r="CNE872" s="40"/>
      <c r="CNF872" s="40"/>
      <c r="CNG872" s="40"/>
      <c r="CNH872" s="40"/>
      <c r="CNI872" s="40"/>
      <c r="CNJ872" s="40"/>
      <c r="CNK872" s="40"/>
      <c r="CNL872" s="40"/>
      <c r="CNM872" s="40"/>
      <c r="CNN872" s="40"/>
      <c r="CNO872" s="40"/>
      <c r="CNP872" s="40"/>
      <c r="CNQ872" s="40"/>
      <c r="CNR872" s="40"/>
      <c r="CNS872" s="40"/>
      <c r="CNT872" s="40"/>
      <c r="CNU872" s="40"/>
      <c r="CNV872" s="40"/>
      <c r="CNW872" s="40"/>
      <c r="CNX872" s="40"/>
      <c r="CNY872" s="40"/>
      <c r="CNZ872" s="40"/>
      <c r="COA872" s="40"/>
      <c r="COB872" s="40"/>
      <c r="COC872" s="40"/>
      <c r="COD872" s="40"/>
      <c r="COE872" s="40"/>
      <c r="COF872" s="40"/>
      <c r="COG872" s="40"/>
      <c r="COH872" s="40"/>
      <c r="COI872" s="40"/>
      <c r="COJ872" s="40"/>
      <c r="COK872" s="40"/>
      <c r="COL872" s="40"/>
      <c r="COM872" s="40"/>
      <c r="CON872" s="40"/>
      <c r="COO872" s="40"/>
      <c r="COP872" s="40"/>
      <c r="COQ872" s="40"/>
      <c r="COR872" s="40"/>
      <c r="COS872" s="40"/>
      <c r="COT872" s="40"/>
      <c r="COU872" s="40"/>
      <c r="COV872" s="40"/>
      <c r="COW872" s="40"/>
      <c r="COX872" s="40"/>
      <c r="COY872" s="40"/>
      <c r="COZ872" s="40"/>
      <c r="CPA872" s="40"/>
      <c r="CPB872" s="40"/>
      <c r="CPC872" s="40"/>
      <c r="CPD872" s="40"/>
      <c r="CPE872" s="40"/>
      <c r="CPF872" s="40"/>
      <c r="CPG872" s="40"/>
      <c r="CPH872" s="40"/>
      <c r="CPI872" s="40"/>
      <c r="CPJ872" s="40"/>
      <c r="CPK872" s="40"/>
      <c r="CPL872" s="40"/>
      <c r="CPM872" s="40"/>
      <c r="CPN872" s="40"/>
      <c r="CPO872" s="40"/>
      <c r="CPP872" s="40"/>
      <c r="CPQ872" s="40"/>
      <c r="CPR872" s="40"/>
      <c r="CPS872" s="40"/>
      <c r="CPT872" s="40"/>
      <c r="CPU872" s="40"/>
      <c r="CPV872" s="40"/>
      <c r="CPW872" s="40"/>
      <c r="CPX872" s="40"/>
      <c r="CPY872" s="40"/>
      <c r="CPZ872" s="40"/>
      <c r="CQA872" s="40"/>
      <c r="CQB872" s="40"/>
      <c r="CQC872" s="40"/>
      <c r="CQD872" s="40"/>
      <c r="CQE872" s="40"/>
      <c r="CQF872" s="40"/>
      <c r="CQG872" s="40"/>
      <c r="CQH872" s="40"/>
      <c r="CQI872" s="40"/>
      <c r="CQJ872" s="40"/>
      <c r="CQK872" s="40"/>
      <c r="CQL872" s="40"/>
      <c r="CQM872" s="40"/>
      <c r="CQN872" s="40"/>
      <c r="CQO872" s="40"/>
      <c r="CQP872" s="40"/>
      <c r="CQQ872" s="40"/>
      <c r="CQR872" s="40"/>
      <c r="CQS872" s="40"/>
      <c r="CQT872" s="40"/>
      <c r="CQU872" s="40"/>
      <c r="CQV872" s="40"/>
      <c r="CQW872" s="40"/>
      <c r="CQX872" s="40"/>
      <c r="CQY872" s="40"/>
      <c r="CQZ872" s="40"/>
      <c r="CRA872" s="40"/>
      <c r="CRB872" s="40"/>
      <c r="CRC872" s="40"/>
      <c r="CRD872" s="40"/>
      <c r="CRE872" s="40"/>
      <c r="CRF872" s="40"/>
      <c r="CRG872" s="40"/>
      <c r="CRH872" s="40"/>
      <c r="CRI872" s="40"/>
      <c r="CRJ872" s="40"/>
      <c r="CRK872" s="40"/>
      <c r="CRL872" s="40"/>
      <c r="CRM872" s="40"/>
      <c r="CRN872" s="40"/>
      <c r="CRO872" s="40"/>
      <c r="CRP872" s="40"/>
      <c r="CRQ872" s="40"/>
      <c r="CRR872" s="40"/>
      <c r="CRS872" s="40"/>
      <c r="CRT872" s="40"/>
      <c r="CRU872" s="40"/>
      <c r="CRV872" s="40"/>
      <c r="CRW872" s="40"/>
      <c r="CRX872" s="40"/>
      <c r="CRY872" s="40"/>
      <c r="CRZ872" s="40"/>
      <c r="CSA872" s="40"/>
      <c r="CSB872" s="40"/>
      <c r="CSC872" s="40"/>
      <c r="CSD872" s="40"/>
      <c r="CSE872" s="40"/>
      <c r="CSF872" s="40"/>
      <c r="CSG872" s="40"/>
      <c r="CSH872" s="40"/>
      <c r="CSI872" s="40"/>
      <c r="CSJ872" s="40"/>
      <c r="CSK872" s="40"/>
      <c r="CSL872" s="40"/>
      <c r="CSM872" s="40"/>
      <c r="CSN872" s="40"/>
      <c r="CSO872" s="40"/>
      <c r="CSP872" s="40"/>
      <c r="CSQ872" s="40"/>
      <c r="CSR872" s="40"/>
      <c r="CSS872" s="40"/>
      <c r="CST872" s="40"/>
      <c r="CSU872" s="40"/>
      <c r="CSV872" s="40"/>
      <c r="CSW872" s="40"/>
      <c r="CSX872" s="40"/>
      <c r="CSY872" s="40"/>
      <c r="CSZ872" s="40"/>
      <c r="CTA872" s="40"/>
      <c r="CTB872" s="40"/>
      <c r="CTC872" s="40"/>
      <c r="CTD872" s="40"/>
      <c r="CTE872" s="40"/>
      <c r="CTF872" s="40"/>
      <c r="CTG872" s="40"/>
      <c r="CTH872" s="40"/>
      <c r="CTI872" s="40"/>
      <c r="CTJ872" s="40"/>
      <c r="CTK872" s="40"/>
      <c r="CTL872" s="40"/>
      <c r="CTM872" s="40"/>
      <c r="CTN872" s="40"/>
      <c r="CTO872" s="40"/>
      <c r="CTP872" s="40"/>
      <c r="CTQ872" s="40"/>
      <c r="CTR872" s="40"/>
      <c r="CTS872" s="40"/>
      <c r="CTT872" s="40"/>
      <c r="CTU872" s="40"/>
      <c r="CTV872" s="40"/>
      <c r="CTW872" s="40"/>
      <c r="CTX872" s="40"/>
      <c r="CTY872" s="40"/>
      <c r="CTZ872" s="40"/>
      <c r="CUA872" s="40"/>
      <c r="CUB872" s="40"/>
      <c r="CUC872" s="40"/>
      <c r="CUD872" s="40"/>
      <c r="CUE872" s="40"/>
      <c r="CUF872" s="40"/>
      <c r="CUG872" s="40"/>
      <c r="CUH872" s="40"/>
      <c r="CUI872" s="40"/>
      <c r="CUJ872" s="40"/>
      <c r="CUK872" s="40"/>
      <c r="CUL872" s="40"/>
      <c r="CUM872" s="40"/>
      <c r="CUN872" s="40"/>
      <c r="CUO872" s="40"/>
      <c r="CUP872" s="40"/>
      <c r="CUQ872" s="40"/>
      <c r="CUR872" s="40"/>
      <c r="CUS872" s="40"/>
      <c r="CUT872" s="40"/>
      <c r="CUU872" s="40"/>
      <c r="CUV872" s="40"/>
      <c r="CUW872" s="40"/>
      <c r="CUX872" s="40"/>
      <c r="CUY872" s="40"/>
      <c r="CUZ872" s="40"/>
      <c r="CVA872" s="40"/>
      <c r="CVB872" s="40"/>
      <c r="CVC872" s="40"/>
      <c r="CVD872" s="40"/>
      <c r="CVE872" s="40"/>
      <c r="CVF872" s="40"/>
      <c r="CVG872" s="40"/>
      <c r="CVH872" s="40"/>
      <c r="CVI872" s="40"/>
      <c r="CVJ872" s="40"/>
      <c r="CVK872" s="40"/>
      <c r="CVL872" s="40"/>
      <c r="CVM872" s="40"/>
      <c r="CVN872" s="40"/>
      <c r="CVO872" s="40"/>
      <c r="CVP872" s="40"/>
      <c r="CVQ872" s="40"/>
      <c r="CVR872" s="40"/>
      <c r="CVS872" s="40"/>
      <c r="CVT872" s="40"/>
      <c r="CVU872" s="40"/>
      <c r="CVV872" s="40"/>
      <c r="CVW872" s="40"/>
      <c r="CVX872" s="40"/>
      <c r="CVY872" s="40"/>
      <c r="CVZ872" s="40"/>
      <c r="CWA872" s="40"/>
      <c r="CWB872" s="40"/>
      <c r="CWC872" s="40"/>
      <c r="CWD872" s="40"/>
      <c r="CWE872" s="40"/>
      <c r="CWF872" s="40"/>
      <c r="CWG872" s="40"/>
      <c r="CWH872" s="40"/>
      <c r="CWI872" s="40"/>
      <c r="CWJ872" s="40"/>
      <c r="CWK872" s="40"/>
      <c r="CWL872" s="40"/>
      <c r="CWM872" s="40"/>
      <c r="CWN872" s="40"/>
      <c r="CWO872" s="40"/>
      <c r="CWP872" s="40"/>
      <c r="CWQ872" s="40"/>
      <c r="CWR872" s="40"/>
      <c r="CWS872" s="40"/>
      <c r="CWT872" s="40"/>
      <c r="CWU872" s="40"/>
      <c r="CWV872" s="40"/>
      <c r="CWW872" s="40"/>
      <c r="CWX872" s="40"/>
      <c r="CWY872" s="40"/>
      <c r="CWZ872" s="40"/>
      <c r="CXA872" s="40"/>
      <c r="CXB872" s="40"/>
      <c r="CXC872" s="40"/>
      <c r="CXD872" s="40"/>
      <c r="CXE872" s="40"/>
      <c r="CXF872" s="40"/>
      <c r="CXG872" s="40"/>
      <c r="CXH872" s="40"/>
      <c r="CXI872" s="40"/>
      <c r="CXJ872" s="40"/>
      <c r="CXK872" s="40"/>
      <c r="CXL872" s="40"/>
      <c r="CXM872" s="40"/>
      <c r="CXN872" s="40"/>
      <c r="CXO872" s="40"/>
      <c r="CXP872" s="40"/>
      <c r="CXQ872" s="40"/>
      <c r="CXR872" s="40"/>
      <c r="CXS872" s="40"/>
      <c r="CXT872" s="40"/>
      <c r="CXU872" s="40"/>
      <c r="CXV872" s="40"/>
      <c r="CXW872" s="40"/>
      <c r="CXX872" s="40"/>
      <c r="CXY872" s="40"/>
      <c r="CXZ872" s="40"/>
      <c r="CYA872" s="40"/>
      <c r="CYB872" s="40"/>
      <c r="CYC872" s="40"/>
      <c r="CYD872" s="40"/>
      <c r="CYE872" s="40"/>
      <c r="CYF872" s="40"/>
      <c r="CYG872" s="40"/>
      <c r="CYH872" s="40"/>
      <c r="CYI872" s="40"/>
      <c r="CYJ872" s="40"/>
      <c r="CYK872" s="40"/>
      <c r="CYL872" s="40"/>
      <c r="CYM872" s="40"/>
      <c r="CYN872" s="40"/>
      <c r="CYO872" s="40"/>
      <c r="CYP872" s="40"/>
      <c r="CYQ872" s="40"/>
      <c r="CYR872" s="40"/>
      <c r="CYS872" s="40"/>
      <c r="CYT872" s="40"/>
      <c r="CYU872" s="40"/>
      <c r="CYV872" s="40"/>
      <c r="CYW872" s="40"/>
      <c r="CYX872" s="40"/>
      <c r="CYY872" s="40"/>
      <c r="CYZ872" s="40"/>
      <c r="CZA872" s="40"/>
      <c r="CZB872" s="40"/>
      <c r="CZC872" s="40"/>
      <c r="CZD872" s="40"/>
      <c r="CZE872" s="40"/>
      <c r="CZF872" s="40"/>
      <c r="CZG872" s="40"/>
      <c r="CZH872" s="40"/>
      <c r="CZI872" s="40"/>
      <c r="CZJ872" s="40"/>
      <c r="CZK872" s="40"/>
      <c r="CZL872" s="40"/>
      <c r="CZM872" s="40"/>
      <c r="CZN872" s="40"/>
      <c r="CZO872" s="40"/>
      <c r="CZP872" s="40"/>
      <c r="CZQ872" s="40"/>
      <c r="CZR872" s="40"/>
      <c r="CZS872" s="40"/>
      <c r="CZT872" s="40"/>
      <c r="CZU872" s="40"/>
      <c r="CZV872" s="40"/>
      <c r="CZW872" s="40"/>
      <c r="CZX872" s="40"/>
      <c r="CZY872" s="40"/>
      <c r="CZZ872" s="40"/>
      <c r="DAA872" s="40"/>
      <c r="DAB872" s="40"/>
      <c r="DAC872" s="40"/>
      <c r="DAD872" s="40"/>
      <c r="DAE872" s="40"/>
      <c r="DAF872" s="40"/>
      <c r="DAG872" s="40"/>
      <c r="DAH872" s="40"/>
      <c r="DAI872" s="40"/>
      <c r="DAJ872" s="40"/>
      <c r="DAK872" s="40"/>
      <c r="DAL872" s="40"/>
      <c r="DAM872" s="40"/>
      <c r="DAN872" s="40"/>
      <c r="DAO872" s="40"/>
      <c r="DAP872" s="40"/>
      <c r="DAQ872" s="40"/>
      <c r="DAR872" s="40"/>
      <c r="DAS872" s="40"/>
      <c r="DAT872" s="40"/>
      <c r="DAU872" s="40"/>
      <c r="DAV872" s="40"/>
      <c r="DAW872" s="40"/>
      <c r="DAX872" s="40"/>
      <c r="DAY872" s="40"/>
      <c r="DAZ872" s="40"/>
      <c r="DBA872" s="40"/>
      <c r="DBB872" s="40"/>
      <c r="DBC872" s="40"/>
      <c r="DBD872" s="40"/>
      <c r="DBE872" s="40"/>
      <c r="DBF872" s="40"/>
      <c r="DBG872" s="40"/>
      <c r="DBH872" s="40"/>
      <c r="DBI872" s="40"/>
      <c r="DBJ872" s="40"/>
      <c r="DBK872" s="40"/>
      <c r="DBL872" s="40"/>
      <c r="DBM872" s="40"/>
      <c r="DBN872" s="40"/>
      <c r="DBO872" s="40"/>
      <c r="DBP872" s="40"/>
      <c r="DBQ872" s="40"/>
      <c r="DBR872" s="40"/>
      <c r="DBS872" s="40"/>
      <c r="DBT872" s="40"/>
      <c r="DBU872" s="40"/>
      <c r="DBV872" s="40"/>
      <c r="DBW872" s="40"/>
      <c r="DBX872" s="40"/>
      <c r="DBY872" s="40"/>
      <c r="DBZ872" s="40"/>
      <c r="DCA872" s="40"/>
      <c r="DCB872" s="40"/>
      <c r="DCC872" s="40"/>
      <c r="DCD872" s="40"/>
      <c r="DCE872" s="40"/>
      <c r="DCF872" s="40"/>
      <c r="DCG872" s="40"/>
      <c r="DCH872" s="40"/>
      <c r="DCI872" s="40"/>
      <c r="DCJ872" s="40"/>
      <c r="DCK872" s="40"/>
      <c r="DCL872" s="40"/>
      <c r="DCM872" s="40"/>
      <c r="DCN872" s="40"/>
      <c r="DCO872" s="40"/>
      <c r="DCP872" s="40"/>
      <c r="DCQ872" s="40"/>
      <c r="DCR872" s="40"/>
      <c r="DCS872" s="40"/>
      <c r="DCT872" s="40"/>
      <c r="DCU872" s="40"/>
      <c r="DCV872" s="40"/>
      <c r="DCW872" s="40"/>
      <c r="DCX872" s="40"/>
      <c r="DCY872" s="40"/>
      <c r="DCZ872" s="40"/>
      <c r="DDA872" s="40"/>
      <c r="DDB872" s="40"/>
      <c r="DDC872" s="40"/>
      <c r="DDD872" s="40"/>
      <c r="DDE872" s="40"/>
      <c r="DDF872" s="40"/>
      <c r="DDG872" s="40"/>
      <c r="DDH872" s="40"/>
      <c r="DDI872" s="40"/>
      <c r="DDJ872" s="40"/>
      <c r="DDK872" s="40"/>
      <c r="DDL872" s="40"/>
      <c r="DDM872" s="40"/>
      <c r="DDN872" s="40"/>
      <c r="DDO872" s="40"/>
      <c r="DDP872" s="40"/>
      <c r="DDQ872" s="40"/>
      <c r="DDR872" s="40"/>
      <c r="DDS872" s="40"/>
      <c r="DDT872" s="40"/>
      <c r="DDU872" s="40"/>
      <c r="DDV872" s="40"/>
      <c r="DDW872" s="40"/>
      <c r="DDX872" s="40"/>
      <c r="DDY872" s="40"/>
      <c r="DDZ872" s="40"/>
      <c r="DEA872" s="40"/>
      <c r="DEB872" s="40"/>
      <c r="DEC872" s="40"/>
      <c r="DED872" s="40"/>
      <c r="DEE872" s="40"/>
      <c r="DEF872" s="40"/>
      <c r="DEG872" s="40"/>
      <c r="DEH872" s="40"/>
      <c r="DEI872" s="40"/>
      <c r="DEJ872" s="40"/>
      <c r="DEK872" s="40"/>
      <c r="DEL872" s="40"/>
      <c r="DEM872" s="40"/>
      <c r="DEN872" s="40"/>
      <c r="DEO872" s="40"/>
      <c r="DEP872" s="40"/>
      <c r="DEQ872" s="40"/>
      <c r="DER872" s="40"/>
      <c r="DES872" s="40"/>
      <c r="DET872" s="40"/>
      <c r="DEU872" s="40"/>
      <c r="DEV872" s="40"/>
      <c r="DEW872" s="40"/>
      <c r="DEX872" s="40"/>
      <c r="DEY872" s="40"/>
      <c r="DEZ872" s="40"/>
      <c r="DFA872" s="40"/>
      <c r="DFB872" s="40"/>
      <c r="DFC872" s="40"/>
      <c r="DFD872" s="40"/>
      <c r="DFE872" s="40"/>
      <c r="DFF872" s="40"/>
      <c r="DFG872" s="40"/>
      <c r="DFH872" s="40"/>
      <c r="DFI872" s="40"/>
      <c r="DFJ872" s="40"/>
      <c r="DFK872" s="40"/>
      <c r="DFL872" s="40"/>
      <c r="DFM872" s="40"/>
      <c r="DFN872" s="40"/>
      <c r="DFO872" s="40"/>
      <c r="DFP872" s="40"/>
      <c r="DFQ872" s="40"/>
      <c r="DFR872" s="40"/>
      <c r="DFS872" s="40"/>
      <c r="DFT872" s="40"/>
      <c r="DFU872" s="40"/>
      <c r="DFV872" s="40"/>
      <c r="DFW872" s="40"/>
      <c r="DFX872" s="40"/>
      <c r="DFY872" s="40"/>
      <c r="DFZ872" s="40"/>
      <c r="DGA872" s="40"/>
      <c r="DGB872" s="40"/>
      <c r="DGC872" s="40"/>
      <c r="DGD872" s="40"/>
      <c r="DGE872" s="40"/>
      <c r="DGF872" s="40"/>
      <c r="DGG872" s="40"/>
      <c r="DGH872" s="40"/>
      <c r="DGI872" s="40"/>
      <c r="DGJ872" s="40"/>
      <c r="DGK872" s="40"/>
      <c r="DGL872" s="40"/>
      <c r="DGM872" s="40"/>
      <c r="DGN872" s="40"/>
      <c r="DGO872" s="40"/>
      <c r="DGP872" s="40"/>
      <c r="DGQ872" s="40"/>
      <c r="DGR872" s="40"/>
      <c r="DGS872" s="40"/>
      <c r="DGT872" s="40"/>
      <c r="DGU872" s="40"/>
      <c r="DGV872" s="40"/>
      <c r="DGW872" s="40"/>
      <c r="DGX872" s="40"/>
      <c r="DGY872" s="40"/>
      <c r="DGZ872" s="40"/>
      <c r="DHA872" s="40"/>
      <c r="DHB872" s="40"/>
      <c r="DHC872" s="40"/>
      <c r="DHD872" s="40"/>
      <c r="DHE872" s="40"/>
      <c r="DHF872" s="40"/>
      <c r="DHG872" s="40"/>
      <c r="DHH872" s="40"/>
      <c r="DHI872" s="40"/>
      <c r="DHJ872" s="40"/>
      <c r="DHK872" s="40"/>
      <c r="DHL872" s="40"/>
      <c r="DHM872" s="40"/>
      <c r="DHN872" s="40"/>
      <c r="DHO872" s="40"/>
      <c r="DHP872" s="40"/>
      <c r="DHQ872" s="40"/>
      <c r="DHR872" s="40"/>
      <c r="DHS872" s="40"/>
      <c r="DHT872" s="40"/>
      <c r="DHU872" s="40"/>
      <c r="DHV872" s="40"/>
      <c r="DHW872" s="40"/>
      <c r="DHX872" s="40"/>
      <c r="DHY872" s="40"/>
      <c r="DHZ872" s="40"/>
      <c r="DIA872" s="40"/>
      <c r="DIB872" s="40"/>
      <c r="DIC872" s="40"/>
      <c r="DID872" s="40"/>
      <c r="DIE872" s="40"/>
      <c r="DIF872" s="40"/>
      <c r="DIG872" s="40"/>
      <c r="DIH872" s="40"/>
      <c r="DII872" s="40"/>
      <c r="DIJ872" s="40"/>
      <c r="DIK872" s="40"/>
      <c r="DIL872" s="40"/>
      <c r="DIM872" s="40"/>
      <c r="DIN872" s="40"/>
      <c r="DIO872" s="40"/>
      <c r="DIP872" s="40"/>
      <c r="DIQ872" s="40"/>
      <c r="DIR872" s="40"/>
      <c r="DIS872" s="40"/>
      <c r="DIT872" s="40"/>
      <c r="DIU872" s="40"/>
      <c r="DIV872" s="40"/>
      <c r="DIW872" s="40"/>
      <c r="DIX872" s="40"/>
      <c r="DIY872" s="40"/>
      <c r="DIZ872" s="40"/>
      <c r="DJA872" s="40"/>
      <c r="DJB872" s="40"/>
      <c r="DJC872" s="40"/>
      <c r="DJD872" s="40"/>
      <c r="DJE872" s="40"/>
      <c r="DJF872" s="40"/>
      <c r="DJG872" s="40"/>
      <c r="DJH872" s="40"/>
      <c r="DJI872" s="40"/>
      <c r="DJJ872" s="40"/>
      <c r="DJK872" s="40"/>
      <c r="DJL872" s="40"/>
      <c r="DJM872" s="40"/>
      <c r="DJN872" s="40"/>
      <c r="DJO872" s="40"/>
      <c r="DJP872" s="40"/>
      <c r="DJQ872" s="40"/>
      <c r="DJR872" s="40"/>
      <c r="DJS872" s="40"/>
      <c r="DJT872" s="40"/>
      <c r="DJU872" s="40"/>
      <c r="DJV872" s="40"/>
      <c r="DJW872" s="40"/>
      <c r="DJX872" s="40"/>
      <c r="DJY872" s="40"/>
      <c r="DJZ872" s="40"/>
      <c r="DKA872" s="40"/>
      <c r="DKB872" s="40"/>
      <c r="DKC872" s="40"/>
      <c r="DKD872" s="40"/>
      <c r="DKE872" s="40"/>
      <c r="DKF872" s="40"/>
      <c r="DKG872" s="40"/>
      <c r="DKH872" s="40"/>
      <c r="DKI872" s="40"/>
      <c r="DKJ872" s="40"/>
      <c r="DKK872" s="40"/>
      <c r="DKL872" s="40"/>
      <c r="DKM872" s="40"/>
      <c r="DKN872" s="40"/>
      <c r="DKO872" s="40"/>
      <c r="DKP872" s="40"/>
      <c r="DKQ872" s="40"/>
      <c r="DKR872" s="40"/>
      <c r="DKS872" s="40"/>
      <c r="DKT872" s="40"/>
      <c r="DKU872" s="40"/>
      <c r="DKV872" s="40"/>
      <c r="DKW872" s="40"/>
      <c r="DKX872" s="40"/>
      <c r="DKY872" s="40"/>
      <c r="DKZ872" s="40"/>
      <c r="DLA872" s="40"/>
      <c r="DLB872" s="40"/>
      <c r="DLC872" s="40"/>
      <c r="DLD872" s="40"/>
      <c r="DLE872" s="40"/>
      <c r="DLF872" s="40"/>
      <c r="DLG872" s="40"/>
      <c r="DLH872" s="40"/>
      <c r="DLI872" s="40"/>
      <c r="DLJ872" s="40"/>
      <c r="DLK872" s="40"/>
      <c r="DLL872" s="40"/>
      <c r="DLM872" s="40"/>
      <c r="DLN872" s="40"/>
      <c r="DLO872" s="40"/>
      <c r="DLP872" s="40"/>
      <c r="DLQ872" s="40"/>
      <c r="DLR872" s="40"/>
      <c r="DLS872" s="40"/>
      <c r="DLT872" s="40"/>
      <c r="DLU872" s="40"/>
      <c r="DLV872" s="40"/>
      <c r="DLW872" s="40"/>
      <c r="DLX872" s="40"/>
      <c r="DLY872" s="40"/>
      <c r="DLZ872" s="40"/>
      <c r="DMA872" s="40"/>
      <c r="DMB872" s="40"/>
      <c r="DMC872" s="40"/>
      <c r="DMD872" s="40"/>
      <c r="DME872" s="40"/>
      <c r="DMF872" s="40"/>
      <c r="DMG872" s="40"/>
      <c r="DMH872" s="40"/>
      <c r="DMI872" s="40"/>
      <c r="DMJ872" s="40"/>
      <c r="DMK872" s="40"/>
      <c r="DML872" s="40"/>
      <c r="DMM872" s="40"/>
      <c r="DMN872" s="40"/>
      <c r="DMO872" s="40"/>
      <c r="DMP872" s="40"/>
      <c r="DMQ872" s="40"/>
      <c r="DMR872" s="40"/>
      <c r="DMS872" s="40"/>
      <c r="DMT872" s="40"/>
      <c r="DMU872" s="40"/>
      <c r="DMV872" s="40"/>
      <c r="DMW872" s="40"/>
      <c r="DMX872" s="40"/>
      <c r="DMY872" s="40"/>
      <c r="DMZ872" s="40"/>
      <c r="DNA872" s="40"/>
      <c r="DNB872" s="40"/>
      <c r="DNC872" s="40"/>
      <c r="DND872" s="40"/>
      <c r="DNE872" s="40"/>
      <c r="DNF872" s="40"/>
      <c r="DNG872" s="40"/>
      <c r="DNH872" s="40"/>
      <c r="DNI872" s="40"/>
      <c r="DNJ872" s="40"/>
      <c r="DNK872" s="40"/>
      <c r="DNL872" s="40"/>
      <c r="DNM872" s="40"/>
      <c r="DNN872" s="40"/>
      <c r="DNO872" s="40"/>
      <c r="DNP872" s="40"/>
      <c r="DNQ872" s="40"/>
      <c r="DNR872" s="40"/>
      <c r="DNS872" s="40"/>
      <c r="DNT872" s="40"/>
      <c r="DNU872" s="40"/>
      <c r="DNV872" s="40"/>
      <c r="DNW872" s="40"/>
      <c r="DNX872" s="40"/>
      <c r="DNY872" s="40"/>
      <c r="DNZ872" s="40"/>
      <c r="DOA872" s="40"/>
      <c r="DOB872" s="40"/>
      <c r="DOC872" s="40"/>
      <c r="DOD872" s="40"/>
      <c r="DOE872" s="40"/>
      <c r="DOF872" s="40"/>
      <c r="DOG872" s="40"/>
      <c r="DOH872" s="40"/>
      <c r="DOI872" s="40"/>
      <c r="DOJ872" s="40"/>
      <c r="DOK872" s="40"/>
      <c r="DOL872" s="40"/>
      <c r="DOM872" s="40"/>
      <c r="DON872" s="40"/>
      <c r="DOO872" s="40"/>
      <c r="DOP872" s="40"/>
      <c r="DOQ872" s="40"/>
      <c r="DOR872" s="40"/>
      <c r="DOS872" s="40"/>
      <c r="DOT872" s="40"/>
      <c r="DOU872" s="40"/>
      <c r="DOV872" s="40"/>
      <c r="DOW872" s="40"/>
      <c r="DOX872" s="40"/>
      <c r="DOY872" s="40"/>
      <c r="DOZ872" s="40"/>
      <c r="DPA872" s="40"/>
      <c r="DPB872" s="40"/>
      <c r="DPC872" s="40"/>
      <c r="DPD872" s="40"/>
      <c r="DPE872" s="40"/>
      <c r="DPF872" s="40"/>
      <c r="DPG872" s="40"/>
      <c r="DPH872" s="40"/>
      <c r="DPI872" s="40"/>
      <c r="DPJ872" s="40"/>
      <c r="DPK872" s="40"/>
      <c r="DPL872" s="40"/>
      <c r="DPM872" s="40"/>
      <c r="DPN872" s="40"/>
      <c r="DPO872" s="40"/>
      <c r="DPP872" s="40"/>
      <c r="DPQ872" s="40"/>
      <c r="DPR872" s="40"/>
      <c r="DPS872" s="40"/>
      <c r="DPT872" s="40"/>
      <c r="DPU872" s="40"/>
      <c r="DPV872" s="40"/>
      <c r="DPW872" s="40"/>
      <c r="DPX872" s="40"/>
      <c r="DPY872" s="40"/>
      <c r="DPZ872" s="40"/>
      <c r="DQA872" s="40"/>
      <c r="DQB872" s="40"/>
      <c r="DQC872" s="40"/>
      <c r="DQD872" s="40"/>
      <c r="DQE872" s="40"/>
      <c r="DQF872" s="40"/>
      <c r="DQG872" s="40"/>
      <c r="DQH872" s="40"/>
      <c r="DQI872" s="40"/>
      <c r="DQJ872" s="40"/>
      <c r="DQK872" s="40"/>
      <c r="DQL872" s="40"/>
      <c r="DQM872" s="40"/>
      <c r="DQN872" s="40"/>
      <c r="DQO872" s="40"/>
      <c r="DQP872" s="40"/>
      <c r="DQQ872" s="40"/>
      <c r="DQR872" s="40"/>
      <c r="DQS872" s="40"/>
      <c r="DQT872" s="40"/>
      <c r="DQU872" s="40"/>
      <c r="DQV872" s="40"/>
      <c r="DQW872" s="40"/>
      <c r="DQX872" s="40"/>
      <c r="DQY872" s="40"/>
      <c r="DQZ872" s="40"/>
      <c r="DRA872" s="40"/>
      <c r="DRB872" s="40"/>
      <c r="DRC872" s="40"/>
      <c r="DRD872" s="40"/>
      <c r="DRE872" s="40"/>
      <c r="DRF872" s="40"/>
      <c r="DRG872" s="40"/>
      <c r="DRH872" s="40"/>
      <c r="DRI872" s="40"/>
      <c r="DRJ872" s="40"/>
      <c r="DRK872" s="40"/>
      <c r="DRL872" s="40"/>
      <c r="DRM872" s="40"/>
      <c r="DRN872" s="40"/>
      <c r="DRO872" s="40"/>
      <c r="DRP872" s="40"/>
      <c r="DRQ872" s="40"/>
      <c r="DRR872" s="40"/>
      <c r="DRS872" s="40"/>
      <c r="DRT872" s="40"/>
      <c r="DRU872" s="40"/>
      <c r="DRV872" s="40"/>
      <c r="DRW872" s="40"/>
      <c r="DRX872" s="40"/>
      <c r="DRY872" s="40"/>
      <c r="DRZ872" s="40"/>
      <c r="DSA872" s="40"/>
      <c r="DSB872" s="40"/>
      <c r="DSC872" s="40"/>
      <c r="DSD872" s="40"/>
      <c r="DSE872" s="40"/>
      <c r="DSF872" s="40"/>
      <c r="DSG872" s="40"/>
      <c r="DSH872" s="40"/>
      <c r="DSI872" s="40"/>
      <c r="DSJ872" s="40"/>
      <c r="DSK872" s="40"/>
      <c r="DSL872" s="40"/>
      <c r="DSM872" s="40"/>
      <c r="DSN872" s="40"/>
      <c r="DSO872" s="40"/>
      <c r="DSP872" s="40"/>
      <c r="DSQ872" s="40"/>
      <c r="DSR872" s="40"/>
      <c r="DSS872" s="40"/>
      <c r="DST872" s="40"/>
      <c r="DSU872" s="40"/>
      <c r="DSV872" s="40"/>
      <c r="DSW872" s="40"/>
      <c r="DSX872" s="40"/>
      <c r="DSY872" s="40"/>
      <c r="DSZ872" s="40"/>
      <c r="DTA872" s="40"/>
      <c r="DTB872" s="40"/>
      <c r="DTC872" s="40"/>
      <c r="DTD872" s="40"/>
      <c r="DTE872" s="40"/>
      <c r="DTF872" s="40"/>
      <c r="DTG872" s="40"/>
      <c r="DTH872" s="40"/>
      <c r="DTI872" s="40"/>
      <c r="DTJ872" s="40"/>
      <c r="DTK872" s="40"/>
      <c r="DTL872" s="40"/>
      <c r="DTM872" s="40"/>
      <c r="DTN872" s="40"/>
      <c r="DTO872" s="40"/>
      <c r="DTP872" s="40"/>
      <c r="DTQ872" s="40"/>
      <c r="DTR872" s="40"/>
      <c r="DTS872" s="40"/>
      <c r="DTT872" s="40"/>
      <c r="DTU872" s="40"/>
      <c r="DTV872" s="40"/>
      <c r="DTW872" s="40"/>
      <c r="DTX872" s="40"/>
      <c r="DTY872" s="40"/>
      <c r="DTZ872" s="40"/>
      <c r="DUA872" s="40"/>
      <c r="DUB872" s="40"/>
      <c r="DUC872" s="40"/>
      <c r="DUD872" s="40"/>
      <c r="DUE872" s="40"/>
      <c r="DUF872" s="40"/>
      <c r="DUG872" s="40"/>
      <c r="DUH872" s="40"/>
      <c r="DUI872" s="40"/>
      <c r="DUJ872" s="40"/>
      <c r="DUK872" s="40"/>
      <c r="DUL872" s="40"/>
      <c r="DUM872" s="40"/>
      <c r="DUN872" s="40"/>
      <c r="DUO872" s="40"/>
      <c r="DUP872" s="40"/>
      <c r="DUQ872" s="40"/>
      <c r="DUR872" s="40"/>
      <c r="DUS872" s="40"/>
      <c r="DUT872" s="40"/>
      <c r="DUU872" s="40"/>
      <c r="DUV872" s="40"/>
      <c r="DUW872" s="40"/>
      <c r="DUX872" s="40"/>
      <c r="DUY872" s="40"/>
      <c r="DUZ872" s="40"/>
      <c r="DVA872" s="40"/>
      <c r="DVB872" s="40"/>
      <c r="DVC872" s="40"/>
      <c r="DVD872" s="40"/>
      <c r="DVE872" s="40"/>
      <c r="DVF872" s="40"/>
      <c r="DVG872" s="40"/>
      <c r="DVH872" s="40"/>
      <c r="DVI872" s="40"/>
      <c r="DVJ872" s="40"/>
      <c r="DVK872" s="40"/>
      <c r="DVL872" s="40"/>
      <c r="DVM872" s="40"/>
      <c r="DVN872" s="40"/>
      <c r="DVO872" s="40"/>
      <c r="DVP872" s="40"/>
      <c r="DVQ872" s="40"/>
      <c r="DVR872" s="40"/>
      <c r="DVS872" s="40"/>
      <c r="DVT872" s="40"/>
      <c r="DVU872" s="40"/>
      <c r="DVV872" s="40"/>
      <c r="DVW872" s="40"/>
      <c r="DVX872" s="40"/>
      <c r="DVY872" s="40"/>
      <c r="DVZ872" s="40"/>
      <c r="DWA872" s="40"/>
      <c r="DWB872" s="40"/>
      <c r="DWC872" s="40"/>
      <c r="DWD872" s="40"/>
      <c r="DWE872" s="40"/>
      <c r="DWF872" s="40"/>
      <c r="DWG872" s="40"/>
      <c r="DWH872" s="40"/>
      <c r="DWI872" s="40"/>
      <c r="DWJ872" s="40"/>
      <c r="DWK872" s="40"/>
      <c r="DWL872" s="40"/>
      <c r="DWM872" s="40"/>
      <c r="DWN872" s="40"/>
      <c r="DWO872" s="40"/>
      <c r="DWP872" s="40"/>
      <c r="DWQ872" s="40"/>
      <c r="DWR872" s="40"/>
      <c r="DWS872" s="40"/>
      <c r="DWT872" s="40"/>
      <c r="DWU872" s="40"/>
      <c r="DWV872" s="40"/>
      <c r="DWW872" s="40"/>
      <c r="DWX872" s="40"/>
      <c r="DWY872" s="40"/>
      <c r="DWZ872" s="40"/>
      <c r="DXA872" s="40"/>
      <c r="DXB872" s="40"/>
      <c r="DXC872" s="40"/>
      <c r="DXD872" s="40"/>
      <c r="DXE872" s="40"/>
      <c r="DXF872" s="40"/>
      <c r="DXG872" s="40"/>
      <c r="DXH872" s="40"/>
      <c r="DXI872" s="40"/>
      <c r="DXJ872" s="40"/>
      <c r="DXK872" s="40"/>
      <c r="DXL872" s="40"/>
      <c r="DXM872" s="40"/>
      <c r="DXN872" s="40"/>
      <c r="DXO872" s="40"/>
      <c r="DXP872" s="40"/>
      <c r="DXQ872" s="40"/>
      <c r="DXR872" s="40"/>
      <c r="DXS872" s="40"/>
      <c r="DXT872" s="40"/>
      <c r="DXU872" s="40"/>
      <c r="DXV872" s="40"/>
      <c r="DXW872" s="40"/>
      <c r="DXX872" s="40"/>
      <c r="DXY872" s="40"/>
      <c r="DXZ872" s="40"/>
      <c r="DYA872" s="40"/>
      <c r="DYB872" s="40"/>
      <c r="DYC872" s="40"/>
      <c r="DYD872" s="40"/>
      <c r="DYE872" s="40"/>
      <c r="DYF872" s="40"/>
      <c r="DYG872" s="40"/>
      <c r="DYH872" s="40"/>
      <c r="DYI872" s="40"/>
      <c r="DYJ872" s="40"/>
      <c r="DYK872" s="40"/>
      <c r="DYL872" s="40"/>
      <c r="DYM872" s="40"/>
      <c r="DYN872" s="40"/>
      <c r="DYO872" s="40"/>
      <c r="DYP872" s="40"/>
      <c r="DYQ872" s="40"/>
      <c r="DYR872" s="40"/>
      <c r="DYS872" s="40"/>
      <c r="DYT872" s="40"/>
      <c r="DYU872" s="40"/>
      <c r="DYV872" s="40"/>
      <c r="DYW872" s="40"/>
      <c r="DYX872" s="40"/>
      <c r="DYY872" s="40"/>
      <c r="DYZ872" s="40"/>
      <c r="DZA872" s="40"/>
      <c r="DZB872" s="40"/>
      <c r="DZC872" s="40"/>
      <c r="DZD872" s="40"/>
      <c r="DZE872" s="40"/>
      <c r="DZF872" s="40"/>
      <c r="DZG872" s="40"/>
      <c r="DZH872" s="40"/>
      <c r="DZI872" s="40"/>
      <c r="DZJ872" s="40"/>
      <c r="DZK872" s="40"/>
      <c r="DZL872" s="40"/>
      <c r="DZM872" s="40"/>
      <c r="DZN872" s="40"/>
      <c r="DZO872" s="40"/>
      <c r="DZP872" s="40"/>
      <c r="DZQ872" s="40"/>
      <c r="DZR872" s="40"/>
      <c r="DZS872" s="40"/>
      <c r="DZT872" s="40"/>
      <c r="DZU872" s="40"/>
      <c r="DZV872" s="40"/>
      <c r="DZW872" s="40"/>
      <c r="DZX872" s="40"/>
      <c r="DZY872" s="40"/>
      <c r="DZZ872" s="40"/>
      <c r="EAA872" s="40"/>
      <c r="EAB872" s="40"/>
      <c r="EAC872" s="40"/>
      <c r="EAD872" s="40"/>
      <c r="EAE872" s="40"/>
      <c r="EAF872" s="40"/>
      <c r="EAG872" s="40"/>
      <c r="EAH872" s="40"/>
      <c r="EAI872" s="40"/>
      <c r="EAJ872" s="40"/>
      <c r="EAK872" s="40"/>
      <c r="EAL872" s="40"/>
      <c r="EAM872" s="40"/>
      <c r="EAN872" s="40"/>
      <c r="EAO872" s="40"/>
      <c r="EAP872" s="40"/>
      <c r="EAQ872" s="40"/>
      <c r="EAR872" s="40"/>
      <c r="EAS872" s="40"/>
      <c r="EAT872" s="40"/>
      <c r="EAU872" s="40"/>
      <c r="EAV872" s="40"/>
      <c r="EAW872" s="40"/>
      <c r="EAX872" s="40"/>
      <c r="EAY872" s="40"/>
      <c r="EAZ872" s="40"/>
      <c r="EBA872" s="40"/>
      <c r="EBB872" s="40"/>
      <c r="EBC872" s="40"/>
      <c r="EBD872" s="40"/>
      <c r="EBE872" s="40"/>
      <c r="EBF872" s="40"/>
      <c r="EBG872" s="40"/>
      <c r="EBH872" s="40"/>
      <c r="EBI872" s="40"/>
      <c r="EBJ872" s="40"/>
      <c r="EBK872" s="40"/>
      <c r="EBL872" s="40"/>
      <c r="EBM872" s="40"/>
      <c r="EBN872" s="40"/>
      <c r="EBO872" s="40"/>
      <c r="EBP872" s="40"/>
      <c r="EBQ872" s="40"/>
      <c r="EBR872" s="40"/>
      <c r="EBS872" s="40"/>
      <c r="EBT872" s="40"/>
      <c r="EBU872" s="40"/>
      <c r="EBV872" s="40"/>
      <c r="EBW872" s="40"/>
      <c r="EBX872" s="40"/>
      <c r="EBY872" s="40"/>
      <c r="EBZ872" s="40"/>
      <c r="ECA872" s="40"/>
      <c r="ECB872" s="40"/>
      <c r="ECC872" s="40"/>
      <c r="ECD872" s="40"/>
      <c r="ECE872" s="40"/>
      <c r="ECF872" s="40"/>
      <c r="ECG872" s="40"/>
      <c r="ECH872" s="40"/>
      <c r="ECI872" s="40"/>
      <c r="ECJ872" s="40"/>
      <c r="ECK872" s="40"/>
      <c r="ECL872" s="40"/>
      <c r="ECM872" s="40"/>
      <c r="ECN872" s="40"/>
      <c r="ECO872" s="40"/>
      <c r="ECP872" s="40"/>
      <c r="ECQ872" s="40"/>
      <c r="ECR872" s="40"/>
      <c r="ECS872" s="40"/>
      <c r="ECT872" s="40"/>
      <c r="ECU872" s="40"/>
      <c r="ECV872" s="40"/>
      <c r="ECW872" s="40"/>
      <c r="ECX872" s="40"/>
      <c r="ECY872" s="40"/>
      <c r="ECZ872" s="40"/>
      <c r="EDA872" s="40"/>
      <c r="EDB872" s="40"/>
      <c r="EDC872" s="40"/>
      <c r="EDD872" s="40"/>
      <c r="EDE872" s="40"/>
      <c r="EDF872" s="40"/>
      <c r="EDG872" s="40"/>
      <c r="EDH872" s="40"/>
      <c r="EDI872" s="40"/>
      <c r="EDJ872" s="40"/>
      <c r="EDK872" s="40"/>
      <c r="EDL872" s="40"/>
      <c r="EDM872" s="40"/>
      <c r="EDN872" s="40"/>
      <c r="EDO872" s="40"/>
      <c r="EDP872" s="40"/>
      <c r="EDQ872" s="40"/>
      <c r="EDR872" s="40"/>
      <c r="EDS872" s="40"/>
      <c r="EDT872" s="40"/>
      <c r="EDU872" s="40"/>
      <c r="EDV872" s="40"/>
      <c r="EDW872" s="40"/>
      <c r="EDX872" s="40"/>
      <c r="EDY872" s="40"/>
      <c r="EDZ872" s="40"/>
      <c r="EEA872" s="40"/>
      <c r="EEB872" s="40"/>
      <c r="EEC872" s="40"/>
      <c r="EED872" s="40"/>
      <c r="EEE872" s="40"/>
      <c r="EEF872" s="40"/>
      <c r="EEG872" s="40"/>
      <c r="EEH872" s="40"/>
      <c r="EEI872" s="40"/>
      <c r="EEJ872" s="40"/>
      <c r="EEK872" s="40"/>
      <c r="EEL872" s="40"/>
      <c r="EEM872" s="40"/>
      <c r="EEN872" s="40"/>
      <c r="EEO872" s="40"/>
      <c r="EEP872" s="40"/>
      <c r="EEQ872" s="40"/>
      <c r="EER872" s="40"/>
      <c r="EES872" s="40"/>
      <c r="EET872" s="40"/>
      <c r="EEU872" s="40"/>
      <c r="EEV872" s="40"/>
      <c r="EEW872" s="40"/>
      <c r="EEX872" s="40"/>
      <c r="EEY872" s="40"/>
      <c r="EEZ872" s="40"/>
      <c r="EFA872" s="40"/>
      <c r="EFB872" s="40"/>
      <c r="EFC872" s="40"/>
      <c r="EFD872" s="40"/>
      <c r="EFE872" s="40"/>
      <c r="EFF872" s="40"/>
      <c r="EFG872" s="40"/>
      <c r="EFH872" s="40"/>
      <c r="EFI872" s="40"/>
      <c r="EFJ872" s="40"/>
      <c r="EFK872" s="40"/>
      <c r="EFL872" s="40"/>
      <c r="EFM872" s="40"/>
      <c r="EFN872" s="40"/>
      <c r="EFO872" s="40"/>
      <c r="EFP872" s="40"/>
      <c r="EFQ872" s="40"/>
      <c r="EFR872" s="40"/>
      <c r="EFS872" s="40"/>
      <c r="EFT872" s="40"/>
      <c r="EFU872" s="40"/>
      <c r="EFV872" s="40"/>
      <c r="EFW872" s="40"/>
      <c r="EFX872" s="40"/>
      <c r="EFY872" s="40"/>
      <c r="EFZ872" s="40"/>
      <c r="EGA872" s="40"/>
      <c r="EGB872" s="40"/>
      <c r="EGC872" s="40"/>
      <c r="EGD872" s="40"/>
      <c r="EGE872" s="40"/>
      <c r="EGF872" s="40"/>
      <c r="EGG872" s="40"/>
      <c r="EGH872" s="40"/>
      <c r="EGI872" s="40"/>
      <c r="EGJ872" s="40"/>
      <c r="EGK872" s="40"/>
      <c r="EGL872" s="40"/>
      <c r="EGM872" s="40"/>
      <c r="EGN872" s="40"/>
      <c r="EGO872" s="40"/>
      <c r="EGP872" s="40"/>
      <c r="EGQ872" s="40"/>
      <c r="EGR872" s="40"/>
      <c r="EGS872" s="40"/>
      <c r="EGT872" s="40"/>
      <c r="EGU872" s="40"/>
      <c r="EGV872" s="40"/>
      <c r="EGW872" s="40"/>
      <c r="EGX872" s="40"/>
      <c r="EGY872" s="40"/>
      <c r="EGZ872" s="40"/>
      <c r="EHA872" s="40"/>
      <c r="EHB872" s="40"/>
      <c r="EHC872" s="40"/>
      <c r="EHD872" s="40"/>
      <c r="EHE872" s="40"/>
      <c r="EHF872" s="40"/>
      <c r="EHG872" s="40"/>
      <c r="EHH872" s="40"/>
      <c r="EHI872" s="40"/>
      <c r="EHJ872" s="40"/>
      <c r="EHK872" s="40"/>
      <c r="EHL872" s="40"/>
      <c r="EHM872" s="40"/>
      <c r="EHN872" s="40"/>
      <c r="EHO872" s="40"/>
      <c r="EHP872" s="40"/>
      <c r="EHQ872" s="40"/>
      <c r="EHR872" s="40"/>
      <c r="EHS872" s="40"/>
      <c r="EHT872" s="40"/>
      <c r="EHU872" s="40"/>
      <c r="EHV872" s="40"/>
      <c r="EHW872" s="40"/>
      <c r="EHX872" s="40"/>
      <c r="EHY872" s="40"/>
      <c r="EHZ872" s="40"/>
      <c r="EIA872" s="40"/>
      <c r="EIB872" s="40"/>
      <c r="EIC872" s="40"/>
      <c r="EID872" s="40"/>
      <c r="EIE872" s="40"/>
      <c r="EIF872" s="40"/>
      <c r="EIG872" s="40"/>
      <c r="EIH872" s="40"/>
      <c r="EII872" s="40"/>
      <c r="EIJ872" s="40"/>
      <c r="EIK872" s="40"/>
      <c r="EIL872" s="40"/>
      <c r="EIM872" s="40"/>
      <c r="EIN872" s="40"/>
      <c r="EIO872" s="40"/>
      <c r="EIP872" s="40"/>
      <c r="EIQ872" s="40"/>
      <c r="EIR872" s="40"/>
      <c r="EIS872" s="40"/>
      <c r="EIT872" s="40"/>
      <c r="EIU872" s="40"/>
      <c r="EIV872" s="40"/>
      <c r="EIW872" s="40"/>
      <c r="EIX872" s="40"/>
      <c r="EIY872" s="40"/>
      <c r="EIZ872" s="40"/>
      <c r="EJA872" s="40"/>
      <c r="EJB872" s="40"/>
      <c r="EJC872" s="40"/>
      <c r="EJD872" s="40"/>
      <c r="EJE872" s="40"/>
      <c r="EJF872" s="40"/>
      <c r="EJG872" s="40"/>
      <c r="EJH872" s="40"/>
      <c r="EJI872" s="40"/>
      <c r="EJJ872" s="40"/>
      <c r="EJK872" s="40"/>
      <c r="EJL872" s="40"/>
      <c r="EJM872" s="40"/>
      <c r="EJN872" s="40"/>
      <c r="EJO872" s="40"/>
      <c r="EJP872" s="40"/>
      <c r="EJQ872" s="40"/>
      <c r="EJR872" s="40"/>
      <c r="EJS872" s="40"/>
      <c r="EJT872" s="40"/>
      <c r="EJU872" s="40"/>
      <c r="EJV872" s="40"/>
      <c r="EJW872" s="40"/>
      <c r="EJX872" s="40"/>
      <c r="EJY872" s="40"/>
      <c r="EJZ872" s="40"/>
      <c r="EKA872" s="40"/>
      <c r="EKB872" s="40"/>
      <c r="EKC872" s="40"/>
      <c r="EKD872" s="40"/>
      <c r="EKE872" s="40"/>
      <c r="EKF872" s="40"/>
      <c r="EKG872" s="40"/>
      <c r="EKH872" s="40"/>
      <c r="EKI872" s="40"/>
      <c r="EKJ872" s="40"/>
      <c r="EKK872" s="40"/>
      <c r="EKL872" s="40"/>
      <c r="EKM872" s="40"/>
      <c r="EKN872" s="40"/>
      <c r="EKO872" s="40"/>
      <c r="EKP872" s="40"/>
      <c r="EKQ872" s="40"/>
      <c r="EKR872" s="40"/>
      <c r="EKS872" s="40"/>
      <c r="EKT872" s="40"/>
      <c r="EKU872" s="40"/>
      <c r="EKV872" s="40"/>
      <c r="EKW872" s="40"/>
      <c r="EKX872" s="40"/>
      <c r="EKY872" s="40"/>
      <c r="EKZ872" s="40"/>
      <c r="ELA872" s="40"/>
      <c r="ELB872" s="40"/>
      <c r="ELC872" s="40"/>
      <c r="ELD872" s="40"/>
      <c r="ELE872" s="40"/>
      <c r="ELF872" s="40"/>
      <c r="ELG872" s="40"/>
      <c r="ELH872" s="40"/>
      <c r="ELI872" s="40"/>
      <c r="ELJ872" s="40"/>
      <c r="ELK872" s="40"/>
      <c r="ELL872" s="40"/>
      <c r="ELM872" s="40"/>
      <c r="ELN872" s="40"/>
      <c r="ELO872" s="40"/>
      <c r="ELP872" s="40"/>
      <c r="ELQ872" s="40"/>
      <c r="ELR872" s="40"/>
      <c r="ELS872" s="40"/>
      <c r="ELT872" s="40"/>
      <c r="ELU872" s="40"/>
      <c r="ELV872" s="40"/>
      <c r="ELW872" s="40"/>
      <c r="ELX872" s="40"/>
      <c r="ELY872" s="40"/>
      <c r="ELZ872" s="40"/>
      <c r="EMA872" s="40"/>
      <c r="EMB872" s="40"/>
      <c r="EMC872" s="40"/>
      <c r="EMD872" s="40"/>
      <c r="EME872" s="40"/>
      <c r="EMF872" s="40"/>
      <c r="EMG872" s="40"/>
      <c r="EMH872" s="40"/>
      <c r="EMI872" s="40"/>
      <c r="EMJ872" s="40"/>
      <c r="EMK872" s="40"/>
      <c r="EML872" s="40"/>
      <c r="EMM872" s="40"/>
      <c r="EMN872" s="40"/>
      <c r="EMO872" s="40"/>
      <c r="EMP872" s="40"/>
      <c r="EMQ872" s="40"/>
      <c r="EMR872" s="40"/>
      <c r="EMS872" s="40"/>
      <c r="EMT872" s="40"/>
      <c r="EMU872" s="40"/>
      <c r="EMV872" s="40"/>
      <c r="EMW872" s="40"/>
      <c r="EMX872" s="40"/>
      <c r="EMY872" s="40"/>
      <c r="EMZ872" s="40"/>
      <c r="ENA872" s="40"/>
      <c r="ENB872" s="40"/>
      <c r="ENC872" s="40"/>
      <c r="END872" s="40"/>
      <c r="ENE872" s="40"/>
      <c r="ENF872" s="40"/>
      <c r="ENG872" s="40"/>
      <c r="ENH872" s="40"/>
      <c r="ENI872" s="40"/>
      <c r="ENJ872" s="40"/>
      <c r="ENK872" s="40"/>
      <c r="ENL872" s="40"/>
      <c r="ENM872" s="40"/>
      <c r="ENN872" s="40"/>
      <c r="ENO872" s="40"/>
      <c r="ENP872" s="40"/>
      <c r="ENQ872" s="40"/>
      <c r="ENR872" s="40"/>
      <c r="ENS872" s="40"/>
      <c r="ENT872" s="40"/>
      <c r="ENU872" s="40"/>
      <c r="ENV872" s="40"/>
      <c r="ENW872" s="40"/>
      <c r="ENX872" s="40"/>
      <c r="ENY872" s="40"/>
      <c r="ENZ872" s="40"/>
      <c r="EOA872" s="40"/>
      <c r="EOB872" s="40"/>
      <c r="EOC872" s="40"/>
      <c r="EOD872" s="40"/>
      <c r="EOE872" s="40"/>
      <c r="EOF872" s="40"/>
      <c r="EOG872" s="40"/>
      <c r="EOH872" s="40"/>
      <c r="EOI872" s="40"/>
      <c r="EOJ872" s="40"/>
      <c r="EOK872" s="40"/>
      <c r="EOL872" s="40"/>
      <c r="EOM872" s="40"/>
      <c r="EON872" s="40"/>
      <c r="EOO872" s="40"/>
      <c r="EOP872" s="40"/>
      <c r="EOQ872" s="40"/>
      <c r="EOR872" s="40"/>
      <c r="EOS872" s="40"/>
      <c r="EOT872" s="40"/>
      <c r="EOU872" s="40"/>
      <c r="EOV872" s="40"/>
      <c r="EOW872" s="40"/>
      <c r="EOX872" s="40"/>
      <c r="EOY872" s="40"/>
      <c r="EOZ872" s="40"/>
      <c r="EPA872" s="40"/>
      <c r="EPB872" s="40"/>
      <c r="EPC872" s="40"/>
      <c r="EPD872" s="40"/>
      <c r="EPE872" s="40"/>
      <c r="EPF872" s="40"/>
      <c r="EPG872" s="40"/>
      <c r="EPH872" s="40"/>
      <c r="EPI872" s="40"/>
      <c r="EPJ872" s="40"/>
      <c r="EPK872" s="40"/>
      <c r="EPL872" s="40"/>
      <c r="EPM872" s="40"/>
      <c r="EPN872" s="40"/>
      <c r="EPO872" s="40"/>
      <c r="EPP872" s="40"/>
      <c r="EPQ872" s="40"/>
      <c r="EPR872" s="40"/>
      <c r="EPS872" s="40"/>
      <c r="EPT872" s="40"/>
      <c r="EPU872" s="40"/>
      <c r="EPV872" s="40"/>
      <c r="EPW872" s="40"/>
      <c r="EPX872" s="40"/>
      <c r="EPY872" s="40"/>
      <c r="EPZ872" s="40"/>
      <c r="EQA872" s="40"/>
      <c r="EQB872" s="40"/>
      <c r="EQC872" s="40"/>
      <c r="EQD872" s="40"/>
      <c r="EQE872" s="40"/>
      <c r="EQF872" s="40"/>
      <c r="EQG872" s="40"/>
      <c r="EQH872" s="40"/>
      <c r="EQI872" s="40"/>
      <c r="EQJ872" s="40"/>
      <c r="EQK872" s="40"/>
      <c r="EQL872" s="40"/>
      <c r="EQM872" s="40"/>
      <c r="EQN872" s="40"/>
      <c r="EQO872" s="40"/>
      <c r="EQP872" s="40"/>
      <c r="EQQ872" s="40"/>
      <c r="EQR872" s="40"/>
      <c r="EQS872" s="40"/>
      <c r="EQT872" s="40"/>
      <c r="EQU872" s="40"/>
      <c r="EQV872" s="40"/>
      <c r="EQW872" s="40"/>
      <c r="EQX872" s="40"/>
      <c r="EQY872" s="40"/>
      <c r="EQZ872" s="40"/>
      <c r="ERA872" s="40"/>
      <c r="ERB872" s="40"/>
      <c r="ERC872" s="40"/>
      <c r="ERD872" s="40"/>
      <c r="ERE872" s="40"/>
      <c r="ERF872" s="40"/>
      <c r="ERG872" s="40"/>
      <c r="ERH872" s="40"/>
      <c r="ERI872" s="40"/>
      <c r="ERJ872" s="40"/>
      <c r="ERK872" s="40"/>
      <c r="ERL872" s="40"/>
      <c r="ERM872" s="40"/>
      <c r="ERN872" s="40"/>
      <c r="ERO872" s="40"/>
      <c r="ERP872" s="40"/>
      <c r="ERQ872" s="40"/>
      <c r="ERR872" s="40"/>
      <c r="ERS872" s="40"/>
      <c r="ERT872" s="40"/>
      <c r="ERU872" s="40"/>
      <c r="ERV872" s="40"/>
      <c r="ERW872" s="40"/>
      <c r="ERX872" s="40"/>
      <c r="ERY872" s="40"/>
      <c r="ERZ872" s="40"/>
      <c r="ESA872" s="40"/>
      <c r="ESB872" s="40"/>
      <c r="ESC872" s="40"/>
      <c r="ESD872" s="40"/>
      <c r="ESE872" s="40"/>
      <c r="ESF872" s="40"/>
      <c r="ESG872" s="40"/>
      <c r="ESH872" s="40"/>
      <c r="ESI872" s="40"/>
      <c r="ESJ872" s="40"/>
      <c r="ESK872" s="40"/>
      <c r="ESL872" s="40"/>
      <c r="ESM872" s="40"/>
      <c r="ESN872" s="40"/>
      <c r="ESO872" s="40"/>
      <c r="ESP872" s="40"/>
      <c r="ESQ872" s="40"/>
      <c r="ESR872" s="40"/>
      <c r="ESS872" s="40"/>
      <c r="EST872" s="40"/>
      <c r="ESU872" s="40"/>
      <c r="ESV872" s="40"/>
      <c r="ESW872" s="40"/>
      <c r="ESX872" s="40"/>
      <c r="ESY872" s="40"/>
      <c r="ESZ872" s="40"/>
      <c r="ETA872" s="40"/>
      <c r="ETB872" s="40"/>
      <c r="ETC872" s="40"/>
      <c r="ETD872" s="40"/>
      <c r="ETE872" s="40"/>
      <c r="ETF872" s="40"/>
      <c r="ETG872" s="40"/>
      <c r="ETH872" s="40"/>
      <c r="ETI872" s="40"/>
      <c r="ETJ872" s="40"/>
      <c r="ETK872" s="40"/>
      <c r="ETL872" s="40"/>
      <c r="ETM872" s="40"/>
      <c r="ETN872" s="40"/>
      <c r="ETO872" s="40"/>
      <c r="ETP872" s="40"/>
      <c r="ETQ872" s="40"/>
      <c r="ETR872" s="40"/>
      <c r="ETS872" s="40"/>
      <c r="ETT872" s="40"/>
      <c r="ETU872" s="40"/>
      <c r="ETV872" s="40"/>
      <c r="ETW872" s="40"/>
      <c r="ETX872" s="40"/>
      <c r="ETY872" s="40"/>
      <c r="ETZ872" s="40"/>
      <c r="EUA872" s="40"/>
      <c r="EUB872" s="40"/>
      <c r="EUC872" s="40"/>
      <c r="EUD872" s="40"/>
      <c r="EUE872" s="40"/>
      <c r="EUF872" s="40"/>
      <c r="EUG872" s="40"/>
      <c r="EUH872" s="40"/>
      <c r="EUI872" s="40"/>
      <c r="EUJ872" s="40"/>
      <c r="EUK872" s="40"/>
      <c r="EUL872" s="40"/>
      <c r="EUM872" s="40"/>
      <c r="EUN872" s="40"/>
      <c r="EUO872" s="40"/>
      <c r="EUP872" s="40"/>
      <c r="EUQ872" s="40"/>
      <c r="EUR872" s="40"/>
      <c r="EUS872" s="40"/>
      <c r="EUT872" s="40"/>
      <c r="EUU872" s="40"/>
      <c r="EUV872" s="40"/>
      <c r="EUW872" s="40"/>
      <c r="EUX872" s="40"/>
      <c r="EUY872" s="40"/>
      <c r="EUZ872" s="40"/>
      <c r="EVA872" s="40"/>
      <c r="EVB872" s="40"/>
      <c r="EVC872" s="40"/>
      <c r="EVD872" s="40"/>
      <c r="EVE872" s="40"/>
      <c r="EVF872" s="40"/>
      <c r="EVG872" s="40"/>
      <c r="EVH872" s="40"/>
      <c r="EVI872" s="40"/>
      <c r="EVJ872" s="40"/>
      <c r="EVK872" s="40"/>
      <c r="EVL872" s="40"/>
      <c r="EVM872" s="40"/>
      <c r="EVN872" s="40"/>
      <c r="EVO872" s="40"/>
      <c r="EVP872" s="40"/>
      <c r="EVQ872" s="40"/>
      <c r="EVR872" s="40"/>
      <c r="EVS872" s="40"/>
      <c r="EVT872" s="40"/>
      <c r="EVU872" s="40"/>
      <c r="EVV872" s="40"/>
      <c r="EVW872" s="40"/>
      <c r="EVX872" s="40"/>
      <c r="EVY872" s="40"/>
      <c r="EVZ872" s="40"/>
      <c r="EWA872" s="40"/>
      <c r="EWB872" s="40"/>
      <c r="EWC872" s="40"/>
      <c r="EWD872" s="40"/>
      <c r="EWE872" s="40"/>
      <c r="EWF872" s="40"/>
      <c r="EWG872" s="40"/>
      <c r="EWH872" s="40"/>
      <c r="EWI872" s="40"/>
      <c r="EWJ872" s="40"/>
      <c r="EWK872" s="40"/>
      <c r="EWL872" s="40"/>
      <c r="EWM872" s="40"/>
      <c r="EWN872" s="40"/>
      <c r="EWO872" s="40"/>
      <c r="EWP872" s="40"/>
      <c r="EWQ872" s="40"/>
      <c r="EWR872" s="40"/>
      <c r="EWS872" s="40"/>
      <c r="EWT872" s="40"/>
      <c r="EWU872" s="40"/>
      <c r="EWV872" s="40"/>
      <c r="EWW872" s="40"/>
      <c r="EWX872" s="40"/>
      <c r="EWY872" s="40"/>
      <c r="EWZ872" s="40"/>
      <c r="EXA872" s="40"/>
      <c r="EXB872" s="40"/>
      <c r="EXC872" s="40"/>
      <c r="EXD872" s="40"/>
      <c r="EXE872" s="40"/>
      <c r="EXF872" s="40"/>
      <c r="EXG872" s="40"/>
      <c r="EXH872" s="40"/>
      <c r="EXI872" s="40"/>
      <c r="EXJ872" s="40"/>
      <c r="EXK872" s="40"/>
      <c r="EXL872" s="40"/>
      <c r="EXM872" s="40"/>
      <c r="EXN872" s="40"/>
      <c r="EXO872" s="40"/>
      <c r="EXP872" s="40"/>
      <c r="EXQ872" s="40"/>
      <c r="EXR872" s="40"/>
      <c r="EXS872" s="40"/>
      <c r="EXT872" s="40"/>
      <c r="EXU872" s="40"/>
      <c r="EXV872" s="40"/>
      <c r="EXW872" s="40"/>
      <c r="EXX872" s="40"/>
      <c r="EXY872" s="40"/>
      <c r="EXZ872" s="40"/>
      <c r="EYA872" s="40"/>
      <c r="EYB872" s="40"/>
      <c r="EYC872" s="40"/>
      <c r="EYD872" s="40"/>
      <c r="EYE872" s="40"/>
      <c r="EYF872" s="40"/>
      <c r="EYG872" s="40"/>
      <c r="EYH872" s="40"/>
      <c r="EYI872" s="40"/>
      <c r="EYJ872" s="40"/>
      <c r="EYK872" s="40"/>
      <c r="EYL872" s="40"/>
      <c r="EYM872" s="40"/>
      <c r="EYN872" s="40"/>
      <c r="EYO872" s="40"/>
      <c r="EYP872" s="40"/>
      <c r="EYQ872" s="40"/>
      <c r="EYR872" s="40"/>
      <c r="EYS872" s="40"/>
      <c r="EYT872" s="40"/>
      <c r="EYU872" s="40"/>
      <c r="EYV872" s="40"/>
      <c r="EYW872" s="40"/>
      <c r="EYX872" s="40"/>
      <c r="EYY872" s="40"/>
      <c r="EYZ872" s="40"/>
      <c r="EZA872" s="40"/>
      <c r="EZB872" s="40"/>
      <c r="EZC872" s="40"/>
      <c r="EZD872" s="40"/>
      <c r="EZE872" s="40"/>
      <c r="EZF872" s="40"/>
      <c r="EZG872" s="40"/>
      <c r="EZH872" s="40"/>
      <c r="EZI872" s="40"/>
      <c r="EZJ872" s="40"/>
      <c r="EZK872" s="40"/>
      <c r="EZL872" s="40"/>
      <c r="EZM872" s="40"/>
      <c r="EZN872" s="40"/>
      <c r="EZO872" s="40"/>
      <c r="EZP872" s="40"/>
      <c r="EZQ872" s="40"/>
      <c r="EZR872" s="40"/>
      <c r="EZS872" s="40"/>
      <c r="EZT872" s="40"/>
      <c r="EZU872" s="40"/>
      <c r="EZV872" s="40"/>
      <c r="EZW872" s="40"/>
      <c r="EZX872" s="40"/>
      <c r="EZY872" s="40"/>
      <c r="EZZ872" s="40"/>
      <c r="FAA872" s="40"/>
      <c r="FAB872" s="40"/>
      <c r="FAC872" s="40"/>
      <c r="FAD872" s="40"/>
      <c r="FAE872" s="40"/>
      <c r="FAF872" s="40"/>
      <c r="FAG872" s="40"/>
      <c r="FAH872" s="40"/>
      <c r="FAI872" s="40"/>
      <c r="FAJ872" s="40"/>
      <c r="FAK872" s="40"/>
      <c r="FAL872" s="40"/>
      <c r="FAM872" s="40"/>
      <c r="FAN872" s="40"/>
      <c r="FAO872" s="40"/>
      <c r="FAP872" s="40"/>
      <c r="FAQ872" s="40"/>
      <c r="FAR872" s="40"/>
      <c r="FAS872" s="40"/>
      <c r="FAT872" s="40"/>
      <c r="FAU872" s="40"/>
      <c r="FAV872" s="40"/>
      <c r="FAW872" s="40"/>
      <c r="FAX872" s="40"/>
      <c r="FAY872" s="40"/>
      <c r="FAZ872" s="40"/>
      <c r="FBA872" s="40"/>
      <c r="FBB872" s="40"/>
      <c r="FBC872" s="40"/>
      <c r="FBD872" s="40"/>
      <c r="FBE872" s="40"/>
      <c r="FBF872" s="40"/>
      <c r="FBG872" s="40"/>
      <c r="FBH872" s="40"/>
      <c r="FBI872" s="40"/>
      <c r="FBJ872" s="40"/>
      <c r="FBK872" s="40"/>
      <c r="FBL872" s="40"/>
      <c r="FBM872" s="40"/>
      <c r="FBN872" s="40"/>
      <c r="FBO872" s="40"/>
      <c r="FBP872" s="40"/>
      <c r="FBQ872" s="40"/>
      <c r="FBR872" s="40"/>
      <c r="FBS872" s="40"/>
      <c r="FBT872" s="40"/>
      <c r="FBU872" s="40"/>
      <c r="FBV872" s="40"/>
      <c r="FBW872" s="40"/>
      <c r="FBX872" s="40"/>
      <c r="FBY872" s="40"/>
      <c r="FBZ872" s="40"/>
      <c r="FCA872" s="40"/>
      <c r="FCB872" s="40"/>
      <c r="FCC872" s="40"/>
      <c r="FCD872" s="40"/>
      <c r="FCE872" s="40"/>
      <c r="FCF872" s="40"/>
      <c r="FCG872" s="40"/>
      <c r="FCH872" s="40"/>
      <c r="FCI872" s="40"/>
      <c r="FCJ872" s="40"/>
      <c r="FCK872" s="40"/>
      <c r="FCL872" s="40"/>
      <c r="FCM872" s="40"/>
      <c r="FCN872" s="40"/>
      <c r="FCO872" s="40"/>
      <c r="FCP872" s="40"/>
      <c r="FCQ872" s="40"/>
      <c r="FCR872" s="40"/>
      <c r="FCS872" s="40"/>
      <c r="FCT872" s="40"/>
      <c r="FCU872" s="40"/>
      <c r="FCV872" s="40"/>
      <c r="FCW872" s="40"/>
      <c r="FCX872" s="40"/>
      <c r="FCY872" s="40"/>
      <c r="FCZ872" s="40"/>
      <c r="FDA872" s="40"/>
      <c r="FDB872" s="40"/>
      <c r="FDC872" s="40"/>
      <c r="FDD872" s="40"/>
      <c r="FDE872" s="40"/>
      <c r="FDF872" s="40"/>
      <c r="FDG872" s="40"/>
      <c r="FDH872" s="40"/>
      <c r="FDI872" s="40"/>
      <c r="FDJ872" s="40"/>
      <c r="FDK872" s="40"/>
      <c r="FDL872" s="40"/>
      <c r="FDM872" s="40"/>
      <c r="FDN872" s="40"/>
      <c r="FDO872" s="40"/>
      <c r="FDP872" s="40"/>
      <c r="FDQ872" s="40"/>
      <c r="FDR872" s="40"/>
      <c r="FDS872" s="40"/>
      <c r="FDT872" s="40"/>
      <c r="FDU872" s="40"/>
      <c r="FDV872" s="40"/>
      <c r="FDW872" s="40"/>
      <c r="FDX872" s="40"/>
      <c r="FDY872" s="40"/>
      <c r="FDZ872" s="40"/>
      <c r="FEA872" s="40"/>
      <c r="FEB872" s="40"/>
      <c r="FEC872" s="40"/>
      <c r="FED872" s="40"/>
      <c r="FEE872" s="40"/>
      <c r="FEF872" s="40"/>
      <c r="FEG872" s="40"/>
      <c r="FEH872" s="40"/>
      <c r="FEI872" s="40"/>
      <c r="FEJ872" s="40"/>
      <c r="FEK872" s="40"/>
      <c r="FEL872" s="40"/>
      <c r="FEM872" s="40"/>
      <c r="FEN872" s="40"/>
      <c r="FEO872" s="40"/>
      <c r="FEP872" s="40"/>
      <c r="FEQ872" s="40"/>
      <c r="FER872" s="40"/>
      <c r="FES872" s="40"/>
      <c r="FET872" s="40"/>
      <c r="FEU872" s="40"/>
      <c r="FEV872" s="40"/>
      <c r="FEW872" s="40"/>
      <c r="FEX872" s="40"/>
      <c r="FEY872" s="40"/>
      <c r="FEZ872" s="40"/>
      <c r="FFA872" s="40"/>
      <c r="FFB872" s="40"/>
      <c r="FFC872" s="40"/>
      <c r="FFD872" s="40"/>
      <c r="FFE872" s="40"/>
      <c r="FFF872" s="40"/>
      <c r="FFG872" s="40"/>
      <c r="FFH872" s="40"/>
      <c r="FFI872" s="40"/>
      <c r="FFJ872" s="40"/>
      <c r="FFK872" s="40"/>
      <c r="FFL872" s="40"/>
      <c r="FFM872" s="40"/>
      <c r="FFN872" s="40"/>
      <c r="FFO872" s="40"/>
      <c r="FFP872" s="40"/>
      <c r="FFQ872" s="40"/>
      <c r="FFR872" s="40"/>
      <c r="FFS872" s="40"/>
      <c r="FFT872" s="40"/>
      <c r="FFU872" s="40"/>
      <c r="FFV872" s="40"/>
      <c r="FFW872" s="40"/>
      <c r="FFX872" s="40"/>
      <c r="FFY872" s="40"/>
      <c r="FFZ872" s="40"/>
      <c r="FGA872" s="40"/>
      <c r="FGB872" s="40"/>
      <c r="FGC872" s="40"/>
      <c r="FGD872" s="40"/>
      <c r="FGE872" s="40"/>
      <c r="FGF872" s="40"/>
      <c r="FGG872" s="40"/>
      <c r="FGH872" s="40"/>
      <c r="FGI872" s="40"/>
      <c r="FGJ872" s="40"/>
      <c r="FGK872" s="40"/>
      <c r="FGL872" s="40"/>
      <c r="FGM872" s="40"/>
      <c r="FGN872" s="40"/>
      <c r="FGO872" s="40"/>
      <c r="FGP872" s="40"/>
      <c r="FGQ872" s="40"/>
      <c r="FGR872" s="40"/>
      <c r="FGS872" s="40"/>
      <c r="FGT872" s="40"/>
      <c r="FGU872" s="40"/>
      <c r="FGV872" s="40"/>
      <c r="FGW872" s="40"/>
      <c r="FGX872" s="40"/>
      <c r="FGY872" s="40"/>
      <c r="FGZ872" s="40"/>
      <c r="FHA872" s="40"/>
      <c r="FHB872" s="40"/>
      <c r="FHC872" s="40"/>
      <c r="FHD872" s="40"/>
      <c r="FHE872" s="40"/>
      <c r="FHF872" s="40"/>
      <c r="FHG872" s="40"/>
      <c r="FHH872" s="40"/>
      <c r="FHI872" s="40"/>
      <c r="FHJ872" s="40"/>
      <c r="FHK872" s="40"/>
      <c r="FHL872" s="40"/>
      <c r="FHM872" s="40"/>
      <c r="FHN872" s="40"/>
      <c r="FHO872" s="40"/>
      <c r="FHP872" s="40"/>
      <c r="FHQ872" s="40"/>
      <c r="FHR872" s="40"/>
      <c r="FHS872" s="40"/>
      <c r="FHT872" s="40"/>
      <c r="FHU872" s="40"/>
      <c r="FHV872" s="40"/>
      <c r="FHW872" s="40"/>
      <c r="FHX872" s="40"/>
      <c r="FHY872" s="40"/>
      <c r="FHZ872" s="40"/>
      <c r="FIA872" s="40"/>
      <c r="FIB872" s="40"/>
      <c r="FIC872" s="40"/>
      <c r="FID872" s="40"/>
      <c r="FIE872" s="40"/>
      <c r="FIF872" s="40"/>
      <c r="FIG872" s="40"/>
      <c r="FIH872" s="40"/>
      <c r="FII872" s="40"/>
      <c r="FIJ872" s="40"/>
      <c r="FIK872" s="40"/>
      <c r="FIL872" s="40"/>
      <c r="FIM872" s="40"/>
      <c r="FIN872" s="40"/>
      <c r="FIO872" s="40"/>
      <c r="FIP872" s="40"/>
      <c r="FIQ872" s="40"/>
      <c r="FIR872" s="40"/>
      <c r="FIS872" s="40"/>
      <c r="FIT872" s="40"/>
      <c r="FIU872" s="40"/>
      <c r="FIV872" s="40"/>
      <c r="FIW872" s="40"/>
      <c r="FIX872" s="40"/>
      <c r="FIY872" s="40"/>
      <c r="FIZ872" s="40"/>
      <c r="FJA872" s="40"/>
      <c r="FJB872" s="40"/>
      <c r="FJC872" s="40"/>
      <c r="FJD872" s="40"/>
      <c r="FJE872" s="40"/>
      <c r="FJF872" s="40"/>
      <c r="FJG872" s="40"/>
      <c r="FJH872" s="40"/>
      <c r="FJI872" s="40"/>
      <c r="FJJ872" s="40"/>
      <c r="FJK872" s="40"/>
      <c r="FJL872" s="40"/>
      <c r="FJM872" s="40"/>
      <c r="FJN872" s="40"/>
      <c r="FJO872" s="40"/>
      <c r="FJP872" s="40"/>
      <c r="FJQ872" s="40"/>
      <c r="FJR872" s="40"/>
      <c r="FJS872" s="40"/>
      <c r="FJT872" s="40"/>
      <c r="FJU872" s="40"/>
      <c r="FJV872" s="40"/>
      <c r="FJW872" s="40"/>
      <c r="FJX872" s="40"/>
      <c r="FJY872" s="40"/>
      <c r="FJZ872" s="40"/>
      <c r="FKA872" s="40"/>
      <c r="FKB872" s="40"/>
      <c r="FKC872" s="40"/>
      <c r="FKD872" s="40"/>
      <c r="FKE872" s="40"/>
      <c r="FKF872" s="40"/>
      <c r="FKG872" s="40"/>
      <c r="FKH872" s="40"/>
      <c r="FKI872" s="40"/>
      <c r="FKJ872" s="40"/>
      <c r="FKK872" s="40"/>
      <c r="FKL872" s="40"/>
      <c r="FKM872" s="40"/>
      <c r="FKN872" s="40"/>
      <c r="FKO872" s="40"/>
      <c r="FKP872" s="40"/>
      <c r="FKQ872" s="40"/>
      <c r="FKR872" s="40"/>
      <c r="FKS872" s="40"/>
      <c r="FKT872" s="40"/>
      <c r="FKU872" s="40"/>
      <c r="FKV872" s="40"/>
      <c r="FKW872" s="40"/>
      <c r="FKX872" s="40"/>
      <c r="FKY872" s="40"/>
      <c r="FKZ872" s="40"/>
      <c r="FLA872" s="40"/>
      <c r="FLB872" s="40"/>
      <c r="FLC872" s="40"/>
      <c r="FLD872" s="40"/>
      <c r="FLE872" s="40"/>
      <c r="FLF872" s="40"/>
      <c r="FLG872" s="40"/>
      <c r="FLH872" s="40"/>
      <c r="FLI872" s="40"/>
      <c r="FLJ872" s="40"/>
      <c r="FLK872" s="40"/>
      <c r="FLL872" s="40"/>
      <c r="FLM872" s="40"/>
      <c r="FLN872" s="40"/>
      <c r="FLO872" s="40"/>
      <c r="FLP872" s="40"/>
      <c r="FLQ872" s="40"/>
      <c r="FLR872" s="40"/>
      <c r="FLS872" s="40"/>
      <c r="FLT872" s="40"/>
      <c r="FLU872" s="40"/>
      <c r="FLV872" s="40"/>
      <c r="FLW872" s="40"/>
      <c r="FLX872" s="40"/>
      <c r="FLY872" s="40"/>
      <c r="FLZ872" s="40"/>
      <c r="FMA872" s="40"/>
      <c r="FMB872" s="40"/>
      <c r="FMC872" s="40"/>
      <c r="FMD872" s="40"/>
      <c r="FME872" s="40"/>
      <c r="FMF872" s="40"/>
      <c r="FMG872" s="40"/>
      <c r="FMH872" s="40"/>
      <c r="FMI872" s="40"/>
      <c r="FMJ872" s="40"/>
      <c r="FMK872" s="40"/>
      <c r="FML872" s="40"/>
      <c r="FMM872" s="40"/>
      <c r="FMN872" s="40"/>
      <c r="FMO872" s="40"/>
      <c r="FMP872" s="40"/>
      <c r="FMQ872" s="40"/>
      <c r="FMR872" s="40"/>
      <c r="FMS872" s="40"/>
      <c r="FMT872" s="40"/>
      <c r="FMU872" s="40"/>
      <c r="FMV872" s="40"/>
      <c r="FMW872" s="40"/>
      <c r="FMX872" s="40"/>
      <c r="FMY872" s="40"/>
      <c r="FMZ872" s="40"/>
      <c r="FNA872" s="40"/>
      <c r="FNB872" s="40"/>
      <c r="FNC872" s="40"/>
      <c r="FND872" s="40"/>
      <c r="FNE872" s="40"/>
      <c r="FNF872" s="40"/>
      <c r="FNG872" s="40"/>
      <c r="FNH872" s="40"/>
      <c r="FNI872" s="40"/>
      <c r="FNJ872" s="40"/>
      <c r="FNK872" s="40"/>
      <c r="FNL872" s="40"/>
      <c r="FNM872" s="40"/>
      <c r="FNN872" s="40"/>
      <c r="FNO872" s="40"/>
      <c r="FNP872" s="40"/>
      <c r="FNQ872" s="40"/>
      <c r="FNR872" s="40"/>
      <c r="FNS872" s="40"/>
      <c r="FNT872" s="40"/>
      <c r="FNU872" s="40"/>
      <c r="FNV872" s="40"/>
      <c r="FNW872" s="40"/>
      <c r="FNX872" s="40"/>
      <c r="FNY872" s="40"/>
      <c r="FNZ872" s="40"/>
      <c r="FOA872" s="40"/>
      <c r="FOB872" s="40"/>
      <c r="FOC872" s="40"/>
      <c r="FOD872" s="40"/>
      <c r="FOE872" s="40"/>
      <c r="FOF872" s="40"/>
      <c r="FOG872" s="40"/>
      <c r="FOH872" s="40"/>
      <c r="FOI872" s="40"/>
      <c r="FOJ872" s="40"/>
      <c r="FOK872" s="40"/>
      <c r="FOL872" s="40"/>
      <c r="FOM872" s="40"/>
      <c r="FON872" s="40"/>
      <c r="FOO872" s="40"/>
      <c r="FOP872" s="40"/>
      <c r="FOQ872" s="40"/>
      <c r="FOR872" s="40"/>
      <c r="FOS872" s="40"/>
      <c r="FOT872" s="40"/>
      <c r="FOU872" s="40"/>
      <c r="FOV872" s="40"/>
      <c r="FOW872" s="40"/>
      <c r="FOX872" s="40"/>
      <c r="FOY872" s="40"/>
      <c r="FOZ872" s="40"/>
      <c r="FPA872" s="40"/>
      <c r="FPB872" s="40"/>
      <c r="FPC872" s="40"/>
      <c r="FPD872" s="40"/>
      <c r="FPE872" s="40"/>
      <c r="FPF872" s="40"/>
      <c r="FPG872" s="40"/>
      <c r="FPH872" s="40"/>
      <c r="FPI872" s="40"/>
      <c r="FPJ872" s="40"/>
      <c r="FPK872" s="40"/>
      <c r="FPL872" s="40"/>
      <c r="FPM872" s="40"/>
      <c r="FPN872" s="40"/>
      <c r="FPO872" s="40"/>
      <c r="FPP872" s="40"/>
      <c r="FPQ872" s="40"/>
      <c r="FPR872" s="40"/>
      <c r="FPS872" s="40"/>
      <c r="FPT872" s="40"/>
      <c r="FPU872" s="40"/>
      <c r="FPV872" s="40"/>
      <c r="FPW872" s="40"/>
      <c r="FPX872" s="40"/>
      <c r="FPY872" s="40"/>
      <c r="FPZ872" s="40"/>
      <c r="FQA872" s="40"/>
      <c r="FQB872" s="40"/>
      <c r="FQC872" s="40"/>
      <c r="FQD872" s="40"/>
      <c r="FQE872" s="40"/>
      <c r="FQF872" s="40"/>
      <c r="FQG872" s="40"/>
      <c r="FQH872" s="40"/>
      <c r="FQI872" s="40"/>
      <c r="FQJ872" s="40"/>
      <c r="FQK872" s="40"/>
      <c r="FQL872" s="40"/>
      <c r="FQM872" s="40"/>
      <c r="FQN872" s="40"/>
      <c r="FQO872" s="40"/>
      <c r="FQP872" s="40"/>
      <c r="FQQ872" s="40"/>
      <c r="FQR872" s="40"/>
      <c r="FQS872" s="40"/>
      <c r="FQT872" s="40"/>
      <c r="FQU872" s="40"/>
      <c r="FQV872" s="40"/>
      <c r="FQW872" s="40"/>
      <c r="FQX872" s="40"/>
      <c r="FQY872" s="40"/>
      <c r="FQZ872" s="40"/>
      <c r="FRA872" s="40"/>
      <c r="FRB872" s="40"/>
      <c r="FRC872" s="40"/>
      <c r="FRD872" s="40"/>
      <c r="FRE872" s="40"/>
      <c r="FRF872" s="40"/>
      <c r="FRG872" s="40"/>
      <c r="FRH872" s="40"/>
      <c r="FRI872" s="40"/>
      <c r="FRJ872" s="40"/>
      <c r="FRK872" s="40"/>
      <c r="FRL872" s="40"/>
      <c r="FRM872" s="40"/>
      <c r="FRN872" s="40"/>
      <c r="FRO872" s="40"/>
      <c r="FRP872" s="40"/>
      <c r="FRQ872" s="40"/>
      <c r="FRR872" s="40"/>
      <c r="FRS872" s="40"/>
      <c r="FRT872" s="40"/>
      <c r="FRU872" s="40"/>
      <c r="FRV872" s="40"/>
      <c r="FRW872" s="40"/>
      <c r="FRX872" s="40"/>
      <c r="FRY872" s="40"/>
      <c r="FRZ872" s="40"/>
      <c r="FSA872" s="40"/>
      <c r="FSB872" s="40"/>
      <c r="FSC872" s="40"/>
      <c r="FSD872" s="40"/>
      <c r="FSE872" s="40"/>
      <c r="FSF872" s="40"/>
      <c r="FSG872" s="40"/>
      <c r="FSH872" s="40"/>
      <c r="FSI872" s="40"/>
      <c r="FSJ872" s="40"/>
      <c r="FSK872" s="40"/>
      <c r="FSL872" s="40"/>
      <c r="FSM872" s="40"/>
      <c r="FSN872" s="40"/>
      <c r="FSO872" s="40"/>
      <c r="FSP872" s="40"/>
      <c r="FSQ872" s="40"/>
      <c r="FSR872" s="40"/>
      <c r="FSS872" s="40"/>
      <c r="FST872" s="40"/>
      <c r="FSU872" s="40"/>
      <c r="FSV872" s="40"/>
      <c r="FSW872" s="40"/>
      <c r="FSX872" s="40"/>
      <c r="FSY872" s="40"/>
      <c r="FSZ872" s="40"/>
      <c r="FTA872" s="40"/>
      <c r="FTB872" s="40"/>
      <c r="FTC872" s="40"/>
      <c r="FTD872" s="40"/>
      <c r="FTE872" s="40"/>
      <c r="FTF872" s="40"/>
      <c r="FTG872" s="40"/>
      <c r="FTH872" s="40"/>
      <c r="FTI872" s="40"/>
      <c r="FTJ872" s="40"/>
      <c r="FTK872" s="40"/>
      <c r="FTL872" s="40"/>
      <c r="FTM872" s="40"/>
      <c r="FTN872" s="40"/>
      <c r="FTO872" s="40"/>
      <c r="FTP872" s="40"/>
      <c r="FTQ872" s="40"/>
      <c r="FTR872" s="40"/>
      <c r="FTS872" s="40"/>
      <c r="FTT872" s="40"/>
      <c r="FTU872" s="40"/>
      <c r="FTV872" s="40"/>
      <c r="FTW872" s="40"/>
      <c r="FTX872" s="40"/>
      <c r="FTY872" s="40"/>
      <c r="FTZ872" s="40"/>
      <c r="FUA872" s="40"/>
      <c r="FUB872" s="40"/>
      <c r="FUC872" s="40"/>
      <c r="FUD872" s="40"/>
      <c r="FUE872" s="40"/>
      <c r="FUF872" s="40"/>
      <c r="FUG872" s="40"/>
      <c r="FUH872" s="40"/>
      <c r="FUI872" s="40"/>
      <c r="FUJ872" s="40"/>
      <c r="FUK872" s="40"/>
      <c r="FUL872" s="40"/>
      <c r="FUM872" s="40"/>
      <c r="FUN872" s="40"/>
      <c r="FUO872" s="40"/>
      <c r="FUP872" s="40"/>
      <c r="FUQ872" s="40"/>
      <c r="FUR872" s="40"/>
      <c r="FUS872" s="40"/>
      <c r="FUT872" s="40"/>
      <c r="FUU872" s="40"/>
      <c r="FUV872" s="40"/>
      <c r="FUW872" s="40"/>
      <c r="FUX872" s="40"/>
      <c r="FUY872" s="40"/>
      <c r="FUZ872" s="40"/>
      <c r="FVA872" s="40"/>
      <c r="FVB872" s="40"/>
      <c r="FVC872" s="40"/>
      <c r="FVD872" s="40"/>
      <c r="FVE872" s="40"/>
      <c r="FVF872" s="40"/>
      <c r="FVG872" s="40"/>
      <c r="FVH872" s="40"/>
      <c r="FVI872" s="40"/>
      <c r="FVJ872" s="40"/>
      <c r="FVK872" s="40"/>
      <c r="FVL872" s="40"/>
      <c r="FVM872" s="40"/>
      <c r="FVN872" s="40"/>
      <c r="FVO872" s="40"/>
      <c r="FVP872" s="40"/>
      <c r="FVQ872" s="40"/>
      <c r="FVR872" s="40"/>
      <c r="FVS872" s="40"/>
      <c r="FVT872" s="40"/>
      <c r="FVU872" s="40"/>
      <c r="FVV872" s="40"/>
      <c r="FVW872" s="40"/>
      <c r="FVX872" s="40"/>
      <c r="FVY872" s="40"/>
      <c r="FVZ872" s="40"/>
      <c r="FWA872" s="40"/>
      <c r="FWB872" s="40"/>
      <c r="FWC872" s="40"/>
      <c r="FWD872" s="40"/>
      <c r="FWE872" s="40"/>
      <c r="FWF872" s="40"/>
      <c r="FWG872" s="40"/>
      <c r="FWH872" s="40"/>
      <c r="FWI872" s="40"/>
      <c r="FWJ872" s="40"/>
      <c r="FWK872" s="40"/>
      <c r="FWL872" s="40"/>
      <c r="FWM872" s="40"/>
      <c r="FWN872" s="40"/>
      <c r="FWO872" s="40"/>
      <c r="FWP872" s="40"/>
      <c r="FWQ872" s="40"/>
      <c r="FWR872" s="40"/>
      <c r="FWS872" s="40"/>
      <c r="FWT872" s="40"/>
      <c r="FWU872" s="40"/>
      <c r="FWV872" s="40"/>
      <c r="FWW872" s="40"/>
      <c r="FWX872" s="40"/>
      <c r="FWY872" s="40"/>
      <c r="FWZ872" s="40"/>
      <c r="FXA872" s="40"/>
      <c r="FXB872" s="40"/>
      <c r="FXC872" s="40"/>
      <c r="FXD872" s="40"/>
      <c r="FXE872" s="40"/>
      <c r="FXF872" s="40"/>
      <c r="FXG872" s="40"/>
      <c r="FXH872" s="40"/>
      <c r="FXI872" s="40"/>
      <c r="FXJ872" s="40"/>
      <c r="FXK872" s="40"/>
      <c r="FXL872" s="40"/>
      <c r="FXM872" s="40"/>
      <c r="FXN872" s="40"/>
      <c r="FXO872" s="40"/>
      <c r="FXP872" s="40"/>
      <c r="FXQ872" s="40"/>
      <c r="FXR872" s="40"/>
      <c r="FXS872" s="40"/>
      <c r="FXT872" s="40"/>
      <c r="FXU872" s="40"/>
      <c r="FXV872" s="40"/>
      <c r="FXW872" s="40"/>
      <c r="FXX872" s="40"/>
      <c r="FXY872" s="40"/>
      <c r="FXZ872" s="40"/>
      <c r="FYA872" s="40"/>
      <c r="FYB872" s="40"/>
      <c r="FYC872" s="40"/>
      <c r="FYD872" s="40"/>
      <c r="FYE872" s="40"/>
      <c r="FYF872" s="40"/>
      <c r="FYG872" s="40"/>
      <c r="FYH872" s="40"/>
      <c r="FYI872" s="40"/>
      <c r="FYJ872" s="40"/>
      <c r="FYK872" s="40"/>
      <c r="FYL872" s="40"/>
      <c r="FYM872" s="40"/>
      <c r="FYN872" s="40"/>
      <c r="FYO872" s="40"/>
      <c r="FYP872" s="40"/>
      <c r="FYQ872" s="40"/>
      <c r="FYR872" s="40"/>
      <c r="FYS872" s="40"/>
      <c r="FYT872" s="40"/>
      <c r="FYU872" s="40"/>
      <c r="FYV872" s="40"/>
      <c r="FYW872" s="40"/>
      <c r="FYX872" s="40"/>
      <c r="FYY872" s="40"/>
      <c r="FYZ872" s="40"/>
      <c r="FZA872" s="40"/>
      <c r="FZB872" s="40"/>
      <c r="FZC872" s="40"/>
      <c r="FZD872" s="40"/>
      <c r="FZE872" s="40"/>
      <c r="FZF872" s="40"/>
      <c r="FZG872" s="40"/>
      <c r="FZH872" s="40"/>
      <c r="FZI872" s="40"/>
      <c r="FZJ872" s="40"/>
      <c r="FZK872" s="40"/>
      <c r="FZL872" s="40"/>
      <c r="FZM872" s="40"/>
      <c r="FZN872" s="40"/>
      <c r="FZO872" s="40"/>
      <c r="FZP872" s="40"/>
      <c r="FZQ872" s="40"/>
      <c r="FZR872" s="40"/>
      <c r="FZS872" s="40"/>
      <c r="FZT872" s="40"/>
      <c r="FZU872" s="40"/>
      <c r="FZV872" s="40"/>
      <c r="FZW872" s="40"/>
      <c r="FZX872" s="40"/>
      <c r="FZY872" s="40"/>
      <c r="FZZ872" s="40"/>
      <c r="GAA872" s="40"/>
      <c r="GAB872" s="40"/>
      <c r="GAC872" s="40"/>
      <c r="GAD872" s="40"/>
      <c r="GAE872" s="40"/>
      <c r="GAF872" s="40"/>
      <c r="GAG872" s="40"/>
      <c r="GAH872" s="40"/>
      <c r="GAI872" s="40"/>
      <c r="GAJ872" s="40"/>
      <c r="GAK872" s="40"/>
      <c r="GAL872" s="40"/>
      <c r="GAM872" s="40"/>
      <c r="GAN872" s="40"/>
      <c r="GAO872" s="40"/>
      <c r="GAP872" s="40"/>
      <c r="GAQ872" s="40"/>
      <c r="GAR872" s="40"/>
      <c r="GAS872" s="40"/>
      <c r="GAT872" s="40"/>
      <c r="GAU872" s="40"/>
      <c r="GAV872" s="40"/>
      <c r="GAW872" s="40"/>
      <c r="GAX872" s="40"/>
      <c r="GAY872" s="40"/>
      <c r="GAZ872" s="40"/>
      <c r="GBA872" s="40"/>
      <c r="GBB872" s="40"/>
      <c r="GBC872" s="40"/>
      <c r="GBD872" s="40"/>
      <c r="GBE872" s="40"/>
      <c r="GBF872" s="40"/>
      <c r="GBG872" s="40"/>
      <c r="GBH872" s="40"/>
      <c r="GBI872" s="40"/>
      <c r="GBJ872" s="40"/>
      <c r="GBK872" s="40"/>
      <c r="GBL872" s="40"/>
      <c r="GBM872" s="40"/>
      <c r="GBN872" s="40"/>
      <c r="GBO872" s="40"/>
      <c r="GBP872" s="40"/>
      <c r="GBQ872" s="40"/>
      <c r="GBR872" s="40"/>
      <c r="GBS872" s="40"/>
      <c r="GBT872" s="40"/>
      <c r="GBU872" s="40"/>
      <c r="GBV872" s="40"/>
      <c r="GBW872" s="40"/>
      <c r="GBX872" s="40"/>
      <c r="GBY872" s="40"/>
      <c r="GBZ872" s="40"/>
      <c r="GCA872" s="40"/>
      <c r="GCB872" s="40"/>
      <c r="GCC872" s="40"/>
      <c r="GCD872" s="40"/>
      <c r="GCE872" s="40"/>
      <c r="GCF872" s="40"/>
      <c r="GCG872" s="40"/>
      <c r="GCH872" s="40"/>
      <c r="GCI872" s="40"/>
      <c r="GCJ872" s="40"/>
      <c r="GCK872" s="40"/>
      <c r="GCL872" s="40"/>
      <c r="GCM872" s="40"/>
      <c r="GCN872" s="40"/>
      <c r="GCO872" s="40"/>
      <c r="GCP872" s="40"/>
      <c r="GCQ872" s="40"/>
      <c r="GCR872" s="40"/>
      <c r="GCS872" s="40"/>
      <c r="GCT872" s="40"/>
      <c r="GCU872" s="40"/>
      <c r="GCV872" s="40"/>
      <c r="GCW872" s="40"/>
      <c r="GCX872" s="40"/>
      <c r="GCY872" s="40"/>
      <c r="GCZ872" s="40"/>
      <c r="GDA872" s="40"/>
      <c r="GDB872" s="40"/>
      <c r="GDC872" s="40"/>
      <c r="GDD872" s="40"/>
      <c r="GDE872" s="40"/>
      <c r="GDF872" s="40"/>
      <c r="GDG872" s="40"/>
      <c r="GDH872" s="40"/>
      <c r="GDI872" s="40"/>
      <c r="GDJ872" s="40"/>
      <c r="GDK872" s="40"/>
      <c r="GDL872" s="40"/>
      <c r="GDM872" s="40"/>
      <c r="GDN872" s="40"/>
      <c r="GDO872" s="40"/>
      <c r="GDP872" s="40"/>
      <c r="GDQ872" s="40"/>
      <c r="GDR872" s="40"/>
      <c r="GDS872" s="40"/>
      <c r="GDT872" s="40"/>
      <c r="GDU872" s="40"/>
      <c r="GDV872" s="40"/>
      <c r="GDW872" s="40"/>
      <c r="GDX872" s="40"/>
      <c r="GDY872" s="40"/>
      <c r="GDZ872" s="40"/>
      <c r="GEA872" s="40"/>
      <c r="GEB872" s="40"/>
      <c r="GEC872" s="40"/>
      <c r="GED872" s="40"/>
      <c r="GEE872" s="40"/>
      <c r="GEF872" s="40"/>
      <c r="GEG872" s="40"/>
      <c r="GEH872" s="40"/>
      <c r="GEI872" s="40"/>
      <c r="GEJ872" s="40"/>
      <c r="GEK872" s="40"/>
      <c r="GEL872" s="40"/>
      <c r="GEM872" s="40"/>
      <c r="GEN872" s="40"/>
      <c r="GEO872" s="40"/>
      <c r="GEP872" s="40"/>
      <c r="GEQ872" s="40"/>
      <c r="GER872" s="40"/>
      <c r="GES872" s="40"/>
      <c r="GET872" s="40"/>
      <c r="GEU872" s="40"/>
      <c r="GEV872" s="40"/>
      <c r="GEW872" s="40"/>
      <c r="GEX872" s="40"/>
      <c r="GEY872" s="40"/>
      <c r="GEZ872" s="40"/>
      <c r="GFA872" s="40"/>
      <c r="GFB872" s="40"/>
      <c r="GFC872" s="40"/>
      <c r="GFD872" s="40"/>
      <c r="GFE872" s="40"/>
      <c r="GFF872" s="40"/>
      <c r="GFG872" s="40"/>
      <c r="GFH872" s="40"/>
      <c r="GFI872" s="40"/>
      <c r="GFJ872" s="40"/>
      <c r="GFK872" s="40"/>
      <c r="GFL872" s="40"/>
      <c r="GFM872" s="40"/>
      <c r="GFN872" s="40"/>
      <c r="GFO872" s="40"/>
      <c r="GFP872" s="40"/>
      <c r="GFQ872" s="40"/>
      <c r="GFR872" s="40"/>
      <c r="GFS872" s="40"/>
      <c r="GFT872" s="40"/>
      <c r="GFU872" s="40"/>
      <c r="GFV872" s="40"/>
      <c r="GFW872" s="40"/>
      <c r="GFX872" s="40"/>
      <c r="GFY872" s="40"/>
      <c r="GFZ872" s="40"/>
      <c r="GGA872" s="40"/>
      <c r="GGB872" s="40"/>
      <c r="GGC872" s="40"/>
      <c r="GGD872" s="40"/>
      <c r="GGE872" s="40"/>
      <c r="GGF872" s="40"/>
      <c r="GGG872" s="40"/>
      <c r="GGH872" s="40"/>
      <c r="GGI872" s="40"/>
      <c r="GGJ872" s="40"/>
      <c r="GGK872" s="40"/>
      <c r="GGL872" s="40"/>
      <c r="GGM872" s="40"/>
      <c r="GGN872" s="40"/>
      <c r="GGO872" s="40"/>
      <c r="GGP872" s="40"/>
      <c r="GGQ872" s="40"/>
      <c r="GGR872" s="40"/>
      <c r="GGS872" s="40"/>
      <c r="GGT872" s="40"/>
      <c r="GGU872" s="40"/>
      <c r="GGV872" s="40"/>
      <c r="GGW872" s="40"/>
      <c r="GGX872" s="40"/>
      <c r="GGY872" s="40"/>
      <c r="GGZ872" s="40"/>
      <c r="GHA872" s="40"/>
      <c r="GHB872" s="40"/>
      <c r="GHC872" s="40"/>
      <c r="GHD872" s="40"/>
      <c r="GHE872" s="40"/>
      <c r="GHF872" s="40"/>
      <c r="GHG872" s="40"/>
      <c r="GHH872" s="40"/>
      <c r="GHI872" s="40"/>
      <c r="GHJ872" s="40"/>
      <c r="GHK872" s="40"/>
      <c r="GHL872" s="40"/>
      <c r="GHM872" s="40"/>
      <c r="GHN872" s="40"/>
      <c r="GHO872" s="40"/>
      <c r="GHP872" s="40"/>
      <c r="GHQ872" s="40"/>
      <c r="GHR872" s="40"/>
      <c r="GHS872" s="40"/>
      <c r="GHT872" s="40"/>
      <c r="GHU872" s="40"/>
      <c r="GHV872" s="40"/>
      <c r="GHW872" s="40"/>
      <c r="GHX872" s="40"/>
      <c r="GHY872" s="40"/>
      <c r="GHZ872" s="40"/>
      <c r="GIA872" s="40"/>
      <c r="GIB872" s="40"/>
      <c r="GIC872" s="40"/>
      <c r="GID872" s="40"/>
      <c r="GIE872" s="40"/>
      <c r="GIF872" s="40"/>
      <c r="GIG872" s="40"/>
      <c r="GIH872" s="40"/>
      <c r="GII872" s="40"/>
      <c r="GIJ872" s="40"/>
      <c r="GIK872" s="40"/>
      <c r="GIL872" s="40"/>
      <c r="GIM872" s="40"/>
      <c r="GIN872" s="40"/>
      <c r="GIO872" s="40"/>
      <c r="GIP872" s="40"/>
      <c r="GIQ872" s="40"/>
      <c r="GIR872" s="40"/>
      <c r="GIS872" s="40"/>
      <c r="GIT872" s="40"/>
      <c r="GIU872" s="40"/>
      <c r="GIV872" s="40"/>
      <c r="GIW872" s="40"/>
      <c r="GIX872" s="40"/>
      <c r="GIY872" s="40"/>
      <c r="GIZ872" s="40"/>
      <c r="GJA872" s="40"/>
      <c r="GJB872" s="40"/>
      <c r="GJC872" s="40"/>
      <c r="GJD872" s="40"/>
      <c r="GJE872" s="40"/>
      <c r="GJF872" s="40"/>
      <c r="GJG872" s="40"/>
      <c r="GJH872" s="40"/>
      <c r="GJI872" s="40"/>
      <c r="GJJ872" s="40"/>
      <c r="GJK872" s="40"/>
      <c r="GJL872" s="40"/>
      <c r="GJM872" s="40"/>
      <c r="GJN872" s="40"/>
      <c r="GJO872" s="40"/>
      <c r="GJP872" s="40"/>
      <c r="GJQ872" s="40"/>
      <c r="GJR872" s="40"/>
      <c r="GJS872" s="40"/>
      <c r="GJT872" s="40"/>
      <c r="GJU872" s="40"/>
      <c r="GJV872" s="40"/>
      <c r="GJW872" s="40"/>
      <c r="GJX872" s="40"/>
      <c r="GJY872" s="40"/>
      <c r="GJZ872" s="40"/>
      <c r="GKA872" s="40"/>
      <c r="GKB872" s="40"/>
      <c r="GKC872" s="40"/>
      <c r="GKD872" s="40"/>
      <c r="GKE872" s="40"/>
      <c r="GKF872" s="40"/>
      <c r="GKG872" s="40"/>
      <c r="GKH872" s="40"/>
      <c r="GKI872" s="40"/>
      <c r="GKJ872" s="40"/>
      <c r="GKK872" s="40"/>
      <c r="GKL872" s="40"/>
      <c r="GKM872" s="40"/>
      <c r="GKN872" s="40"/>
      <c r="GKO872" s="40"/>
      <c r="GKP872" s="40"/>
      <c r="GKQ872" s="40"/>
      <c r="GKR872" s="40"/>
      <c r="GKS872" s="40"/>
      <c r="GKT872" s="40"/>
      <c r="GKU872" s="40"/>
      <c r="GKV872" s="40"/>
      <c r="GKW872" s="40"/>
      <c r="GKX872" s="40"/>
      <c r="GKY872" s="40"/>
      <c r="GKZ872" s="40"/>
      <c r="GLA872" s="40"/>
      <c r="GLB872" s="40"/>
      <c r="GLC872" s="40"/>
      <c r="GLD872" s="40"/>
      <c r="GLE872" s="40"/>
      <c r="GLF872" s="40"/>
      <c r="GLG872" s="40"/>
      <c r="GLH872" s="40"/>
      <c r="GLI872" s="40"/>
      <c r="GLJ872" s="40"/>
      <c r="GLK872" s="40"/>
      <c r="GLL872" s="40"/>
      <c r="GLM872" s="40"/>
      <c r="GLN872" s="40"/>
      <c r="GLO872" s="40"/>
      <c r="GLP872" s="40"/>
      <c r="GLQ872" s="40"/>
      <c r="GLR872" s="40"/>
      <c r="GLS872" s="40"/>
      <c r="GLT872" s="40"/>
      <c r="GLU872" s="40"/>
      <c r="GLV872" s="40"/>
      <c r="GLW872" s="40"/>
      <c r="GLX872" s="40"/>
      <c r="GLY872" s="40"/>
      <c r="GLZ872" s="40"/>
      <c r="GMA872" s="40"/>
      <c r="GMB872" s="40"/>
      <c r="GMC872" s="40"/>
      <c r="GMD872" s="40"/>
      <c r="GME872" s="40"/>
      <c r="GMF872" s="40"/>
      <c r="GMG872" s="40"/>
      <c r="GMH872" s="40"/>
      <c r="GMI872" s="40"/>
      <c r="GMJ872" s="40"/>
      <c r="GMK872" s="40"/>
      <c r="GML872" s="40"/>
      <c r="GMM872" s="40"/>
      <c r="GMN872" s="40"/>
      <c r="GMO872" s="40"/>
      <c r="GMP872" s="40"/>
      <c r="GMQ872" s="40"/>
      <c r="GMR872" s="40"/>
      <c r="GMS872" s="40"/>
      <c r="GMT872" s="40"/>
      <c r="GMU872" s="40"/>
      <c r="GMV872" s="40"/>
      <c r="GMW872" s="40"/>
      <c r="GMX872" s="40"/>
      <c r="GMY872" s="40"/>
      <c r="GMZ872" s="40"/>
      <c r="GNA872" s="40"/>
      <c r="GNB872" s="40"/>
      <c r="GNC872" s="40"/>
      <c r="GND872" s="40"/>
      <c r="GNE872" s="40"/>
      <c r="GNF872" s="40"/>
      <c r="GNG872" s="40"/>
      <c r="GNH872" s="40"/>
      <c r="GNI872" s="40"/>
      <c r="GNJ872" s="40"/>
      <c r="GNK872" s="40"/>
      <c r="GNL872" s="40"/>
      <c r="GNM872" s="40"/>
      <c r="GNN872" s="40"/>
      <c r="GNO872" s="40"/>
      <c r="GNP872" s="40"/>
      <c r="GNQ872" s="40"/>
      <c r="GNR872" s="40"/>
      <c r="GNS872" s="40"/>
      <c r="GNT872" s="40"/>
      <c r="GNU872" s="40"/>
      <c r="GNV872" s="40"/>
      <c r="GNW872" s="40"/>
      <c r="GNX872" s="40"/>
      <c r="GNY872" s="40"/>
      <c r="GNZ872" s="40"/>
      <c r="GOA872" s="40"/>
      <c r="GOB872" s="40"/>
      <c r="GOC872" s="40"/>
      <c r="GOD872" s="40"/>
      <c r="GOE872" s="40"/>
      <c r="GOF872" s="40"/>
      <c r="GOG872" s="40"/>
      <c r="GOH872" s="40"/>
      <c r="GOI872" s="40"/>
      <c r="GOJ872" s="40"/>
      <c r="GOK872" s="40"/>
      <c r="GOL872" s="40"/>
      <c r="GOM872" s="40"/>
      <c r="GON872" s="40"/>
      <c r="GOO872" s="40"/>
      <c r="GOP872" s="40"/>
      <c r="GOQ872" s="40"/>
      <c r="GOR872" s="40"/>
      <c r="GOS872" s="40"/>
      <c r="GOT872" s="40"/>
      <c r="GOU872" s="40"/>
      <c r="GOV872" s="40"/>
      <c r="GOW872" s="40"/>
      <c r="GOX872" s="40"/>
      <c r="GOY872" s="40"/>
      <c r="GOZ872" s="40"/>
      <c r="GPA872" s="40"/>
      <c r="GPB872" s="40"/>
      <c r="GPC872" s="40"/>
      <c r="GPD872" s="40"/>
      <c r="GPE872" s="40"/>
      <c r="GPF872" s="40"/>
      <c r="GPG872" s="40"/>
      <c r="GPH872" s="40"/>
      <c r="GPI872" s="40"/>
      <c r="GPJ872" s="40"/>
      <c r="GPK872" s="40"/>
      <c r="GPL872" s="40"/>
      <c r="GPM872" s="40"/>
      <c r="GPN872" s="40"/>
      <c r="GPO872" s="40"/>
      <c r="GPP872" s="40"/>
      <c r="GPQ872" s="40"/>
      <c r="GPR872" s="40"/>
      <c r="GPS872" s="40"/>
      <c r="GPT872" s="40"/>
      <c r="GPU872" s="40"/>
      <c r="GPV872" s="40"/>
      <c r="GPW872" s="40"/>
      <c r="GPX872" s="40"/>
      <c r="GPY872" s="40"/>
      <c r="GPZ872" s="40"/>
      <c r="GQA872" s="40"/>
      <c r="GQB872" s="40"/>
      <c r="GQC872" s="40"/>
      <c r="GQD872" s="40"/>
      <c r="GQE872" s="40"/>
      <c r="GQF872" s="40"/>
      <c r="GQG872" s="40"/>
      <c r="GQH872" s="40"/>
      <c r="GQI872" s="40"/>
      <c r="GQJ872" s="40"/>
      <c r="GQK872" s="40"/>
      <c r="GQL872" s="40"/>
      <c r="GQM872" s="40"/>
      <c r="GQN872" s="40"/>
      <c r="GQO872" s="40"/>
      <c r="GQP872" s="40"/>
      <c r="GQQ872" s="40"/>
      <c r="GQR872" s="40"/>
      <c r="GQS872" s="40"/>
      <c r="GQT872" s="40"/>
      <c r="GQU872" s="40"/>
      <c r="GQV872" s="40"/>
      <c r="GQW872" s="40"/>
      <c r="GQX872" s="40"/>
      <c r="GQY872" s="40"/>
      <c r="GQZ872" s="40"/>
      <c r="GRA872" s="40"/>
      <c r="GRB872" s="40"/>
      <c r="GRC872" s="40"/>
      <c r="GRD872" s="40"/>
      <c r="GRE872" s="40"/>
      <c r="GRF872" s="40"/>
      <c r="GRG872" s="40"/>
      <c r="GRH872" s="40"/>
      <c r="GRI872" s="40"/>
      <c r="GRJ872" s="40"/>
      <c r="GRK872" s="40"/>
      <c r="GRL872" s="40"/>
      <c r="GRM872" s="40"/>
      <c r="GRN872" s="40"/>
      <c r="GRO872" s="40"/>
      <c r="GRP872" s="40"/>
      <c r="GRQ872" s="40"/>
      <c r="GRR872" s="40"/>
      <c r="GRS872" s="40"/>
      <c r="GRT872" s="40"/>
      <c r="GRU872" s="40"/>
      <c r="GRV872" s="40"/>
      <c r="GRW872" s="40"/>
      <c r="GRX872" s="40"/>
      <c r="GRY872" s="40"/>
      <c r="GRZ872" s="40"/>
      <c r="GSA872" s="40"/>
      <c r="GSB872" s="40"/>
      <c r="GSC872" s="40"/>
      <c r="GSD872" s="40"/>
      <c r="GSE872" s="40"/>
      <c r="GSF872" s="40"/>
      <c r="GSG872" s="40"/>
      <c r="GSH872" s="40"/>
      <c r="GSI872" s="40"/>
      <c r="GSJ872" s="40"/>
      <c r="GSK872" s="40"/>
      <c r="GSL872" s="40"/>
      <c r="GSM872" s="40"/>
      <c r="GSN872" s="40"/>
      <c r="GSO872" s="40"/>
      <c r="GSP872" s="40"/>
      <c r="GSQ872" s="40"/>
      <c r="GSR872" s="40"/>
      <c r="GSS872" s="40"/>
      <c r="GST872" s="40"/>
      <c r="GSU872" s="40"/>
      <c r="GSV872" s="40"/>
      <c r="GSW872" s="40"/>
      <c r="GSX872" s="40"/>
      <c r="GSY872" s="40"/>
      <c r="GSZ872" s="40"/>
      <c r="GTA872" s="40"/>
      <c r="GTB872" s="40"/>
      <c r="GTC872" s="40"/>
      <c r="GTD872" s="40"/>
      <c r="GTE872" s="40"/>
      <c r="GTF872" s="40"/>
      <c r="GTG872" s="40"/>
      <c r="GTH872" s="40"/>
      <c r="GTI872" s="40"/>
      <c r="GTJ872" s="40"/>
      <c r="GTK872" s="40"/>
      <c r="GTL872" s="40"/>
      <c r="GTM872" s="40"/>
      <c r="GTN872" s="40"/>
      <c r="GTO872" s="40"/>
      <c r="GTP872" s="40"/>
      <c r="GTQ872" s="40"/>
      <c r="GTR872" s="40"/>
      <c r="GTS872" s="40"/>
      <c r="GTT872" s="40"/>
      <c r="GTU872" s="40"/>
      <c r="GTV872" s="40"/>
      <c r="GTW872" s="40"/>
      <c r="GTX872" s="40"/>
      <c r="GTY872" s="40"/>
      <c r="GTZ872" s="40"/>
      <c r="GUA872" s="40"/>
      <c r="GUB872" s="40"/>
      <c r="GUC872" s="40"/>
      <c r="GUD872" s="40"/>
      <c r="GUE872" s="40"/>
      <c r="GUF872" s="40"/>
      <c r="GUG872" s="40"/>
      <c r="GUH872" s="40"/>
      <c r="GUI872" s="40"/>
      <c r="GUJ872" s="40"/>
      <c r="GUK872" s="40"/>
      <c r="GUL872" s="40"/>
      <c r="GUM872" s="40"/>
      <c r="GUN872" s="40"/>
      <c r="GUO872" s="40"/>
      <c r="GUP872" s="40"/>
      <c r="GUQ872" s="40"/>
      <c r="GUR872" s="40"/>
      <c r="GUS872" s="40"/>
      <c r="GUT872" s="40"/>
      <c r="GUU872" s="40"/>
      <c r="GUV872" s="40"/>
      <c r="GUW872" s="40"/>
      <c r="GUX872" s="40"/>
      <c r="GUY872" s="40"/>
      <c r="GUZ872" s="40"/>
      <c r="GVA872" s="40"/>
      <c r="GVB872" s="40"/>
      <c r="GVC872" s="40"/>
      <c r="GVD872" s="40"/>
      <c r="GVE872" s="40"/>
      <c r="GVF872" s="40"/>
      <c r="GVG872" s="40"/>
      <c r="GVH872" s="40"/>
      <c r="GVI872" s="40"/>
      <c r="GVJ872" s="40"/>
      <c r="GVK872" s="40"/>
      <c r="GVL872" s="40"/>
      <c r="GVM872" s="40"/>
      <c r="GVN872" s="40"/>
      <c r="GVO872" s="40"/>
      <c r="GVP872" s="40"/>
      <c r="GVQ872" s="40"/>
      <c r="GVR872" s="40"/>
      <c r="GVS872" s="40"/>
      <c r="GVT872" s="40"/>
      <c r="GVU872" s="40"/>
      <c r="GVV872" s="40"/>
      <c r="GVW872" s="40"/>
      <c r="GVX872" s="40"/>
      <c r="GVY872" s="40"/>
      <c r="GVZ872" s="40"/>
      <c r="GWA872" s="40"/>
      <c r="GWB872" s="40"/>
      <c r="GWC872" s="40"/>
      <c r="GWD872" s="40"/>
      <c r="GWE872" s="40"/>
      <c r="GWF872" s="40"/>
      <c r="GWG872" s="40"/>
      <c r="GWH872" s="40"/>
      <c r="GWI872" s="40"/>
      <c r="GWJ872" s="40"/>
      <c r="GWK872" s="40"/>
      <c r="GWL872" s="40"/>
      <c r="GWM872" s="40"/>
      <c r="GWN872" s="40"/>
      <c r="GWO872" s="40"/>
      <c r="GWP872" s="40"/>
      <c r="GWQ872" s="40"/>
      <c r="GWR872" s="40"/>
      <c r="GWS872" s="40"/>
      <c r="GWT872" s="40"/>
      <c r="GWU872" s="40"/>
      <c r="GWV872" s="40"/>
      <c r="GWW872" s="40"/>
      <c r="GWX872" s="40"/>
      <c r="GWY872" s="40"/>
      <c r="GWZ872" s="40"/>
      <c r="GXA872" s="40"/>
      <c r="GXB872" s="40"/>
      <c r="GXC872" s="40"/>
      <c r="GXD872" s="40"/>
      <c r="GXE872" s="40"/>
      <c r="GXF872" s="40"/>
      <c r="GXG872" s="40"/>
      <c r="GXH872" s="40"/>
      <c r="GXI872" s="40"/>
      <c r="GXJ872" s="40"/>
      <c r="GXK872" s="40"/>
      <c r="GXL872" s="40"/>
      <c r="GXM872" s="40"/>
      <c r="GXN872" s="40"/>
      <c r="GXO872" s="40"/>
      <c r="GXP872" s="40"/>
      <c r="GXQ872" s="40"/>
      <c r="GXR872" s="40"/>
      <c r="GXS872" s="40"/>
      <c r="GXT872" s="40"/>
      <c r="GXU872" s="40"/>
      <c r="GXV872" s="40"/>
      <c r="GXW872" s="40"/>
      <c r="GXX872" s="40"/>
      <c r="GXY872" s="40"/>
      <c r="GXZ872" s="40"/>
      <c r="GYA872" s="40"/>
      <c r="GYB872" s="40"/>
      <c r="GYC872" s="40"/>
      <c r="GYD872" s="40"/>
      <c r="GYE872" s="40"/>
      <c r="GYF872" s="40"/>
      <c r="GYG872" s="40"/>
      <c r="GYH872" s="40"/>
      <c r="GYI872" s="40"/>
      <c r="GYJ872" s="40"/>
      <c r="GYK872" s="40"/>
      <c r="GYL872" s="40"/>
      <c r="GYM872" s="40"/>
      <c r="GYN872" s="40"/>
      <c r="GYO872" s="40"/>
      <c r="GYP872" s="40"/>
      <c r="GYQ872" s="40"/>
      <c r="GYR872" s="40"/>
      <c r="GYS872" s="40"/>
      <c r="GYT872" s="40"/>
      <c r="GYU872" s="40"/>
      <c r="GYV872" s="40"/>
      <c r="GYW872" s="40"/>
      <c r="GYX872" s="40"/>
      <c r="GYY872" s="40"/>
      <c r="GYZ872" s="40"/>
      <c r="GZA872" s="40"/>
      <c r="GZB872" s="40"/>
      <c r="GZC872" s="40"/>
      <c r="GZD872" s="40"/>
      <c r="GZE872" s="40"/>
      <c r="GZF872" s="40"/>
      <c r="GZG872" s="40"/>
      <c r="GZH872" s="40"/>
      <c r="GZI872" s="40"/>
      <c r="GZJ872" s="40"/>
      <c r="GZK872" s="40"/>
      <c r="GZL872" s="40"/>
      <c r="GZM872" s="40"/>
      <c r="GZN872" s="40"/>
      <c r="GZO872" s="40"/>
      <c r="GZP872" s="40"/>
      <c r="GZQ872" s="40"/>
      <c r="GZR872" s="40"/>
      <c r="GZS872" s="40"/>
      <c r="GZT872" s="40"/>
      <c r="GZU872" s="40"/>
      <c r="GZV872" s="40"/>
      <c r="GZW872" s="40"/>
      <c r="GZX872" s="40"/>
      <c r="GZY872" s="40"/>
      <c r="GZZ872" s="40"/>
      <c r="HAA872" s="40"/>
      <c r="HAB872" s="40"/>
      <c r="HAC872" s="40"/>
      <c r="HAD872" s="40"/>
      <c r="HAE872" s="40"/>
      <c r="HAF872" s="40"/>
      <c r="HAG872" s="40"/>
      <c r="HAH872" s="40"/>
      <c r="HAI872" s="40"/>
      <c r="HAJ872" s="40"/>
      <c r="HAK872" s="40"/>
      <c r="HAL872" s="40"/>
      <c r="HAM872" s="40"/>
      <c r="HAN872" s="40"/>
      <c r="HAO872" s="40"/>
      <c r="HAP872" s="40"/>
      <c r="HAQ872" s="40"/>
      <c r="HAR872" s="40"/>
      <c r="HAS872" s="40"/>
      <c r="HAT872" s="40"/>
      <c r="HAU872" s="40"/>
      <c r="HAV872" s="40"/>
      <c r="HAW872" s="40"/>
      <c r="HAX872" s="40"/>
      <c r="HAY872" s="40"/>
      <c r="HAZ872" s="40"/>
      <c r="HBA872" s="40"/>
      <c r="HBB872" s="40"/>
      <c r="HBC872" s="40"/>
      <c r="HBD872" s="40"/>
      <c r="HBE872" s="40"/>
      <c r="HBF872" s="40"/>
      <c r="HBG872" s="40"/>
      <c r="HBH872" s="40"/>
      <c r="HBI872" s="40"/>
      <c r="HBJ872" s="40"/>
      <c r="HBK872" s="40"/>
      <c r="HBL872" s="40"/>
      <c r="HBM872" s="40"/>
      <c r="HBN872" s="40"/>
      <c r="HBO872" s="40"/>
      <c r="HBP872" s="40"/>
      <c r="HBQ872" s="40"/>
      <c r="HBR872" s="40"/>
      <c r="HBS872" s="40"/>
      <c r="HBT872" s="40"/>
      <c r="HBU872" s="40"/>
      <c r="HBV872" s="40"/>
      <c r="HBW872" s="40"/>
      <c r="HBX872" s="40"/>
      <c r="HBY872" s="40"/>
      <c r="HBZ872" s="40"/>
      <c r="HCA872" s="40"/>
      <c r="HCB872" s="40"/>
      <c r="HCC872" s="40"/>
      <c r="HCD872" s="40"/>
      <c r="HCE872" s="40"/>
      <c r="HCF872" s="40"/>
      <c r="HCG872" s="40"/>
      <c r="HCH872" s="40"/>
      <c r="HCI872" s="40"/>
      <c r="HCJ872" s="40"/>
      <c r="HCK872" s="40"/>
      <c r="HCL872" s="40"/>
      <c r="HCM872" s="40"/>
      <c r="HCN872" s="40"/>
      <c r="HCO872" s="40"/>
      <c r="HCP872" s="40"/>
      <c r="HCQ872" s="40"/>
      <c r="HCR872" s="40"/>
      <c r="HCS872" s="40"/>
      <c r="HCT872" s="40"/>
      <c r="HCU872" s="40"/>
      <c r="HCV872" s="40"/>
      <c r="HCW872" s="40"/>
      <c r="HCX872" s="40"/>
      <c r="HCY872" s="40"/>
      <c r="HCZ872" s="40"/>
      <c r="HDA872" s="40"/>
      <c r="HDB872" s="40"/>
      <c r="HDC872" s="40"/>
      <c r="HDD872" s="40"/>
      <c r="HDE872" s="40"/>
      <c r="HDF872" s="40"/>
      <c r="HDG872" s="40"/>
      <c r="HDH872" s="40"/>
      <c r="HDI872" s="40"/>
      <c r="HDJ872" s="40"/>
      <c r="HDK872" s="40"/>
      <c r="HDL872" s="40"/>
      <c r="HDM872" s="40"/>
      <c r="HDN872" s="40"/>
      <c r="HDO872" s="40"/>
      <c r="HDP872" s="40"/>
      <c r="HDQ872" s="40"/>
      <c r="HDR872" s="40"/>
      <c r="HDS872" s="40"/>
      <c r="HDT872" s="40"/>
      <c r="HDU872" s="40"/>
      <c r="HDV872" s="40"/>
      <c r="HDW872" s="40"/>
      <c r="HDX872" s="40"/>
      <c r="HDY872" s="40"/>
      <c r="HDZ872" s="40"/>
      <c r="HEA872" s="40"/>
      <c r="HEB872" s="40"/>
      <c r="HEC872" s="40"/>
      <c r="HED872" s="40"/>
      <c r="HEE872" s="40"/>
      <c r="HEF872" s="40"/>
      <c r="HEG872" s="40"/>
      <c r="HEH872" s="40"/>
      <c r="HEI872" s="40"/>
      <c r="HEJ872" s="40"/>
      <c r="HEK872" s="40"/>
      <c r="HEL872" s="40"/>
      <c r="HEM872" s="40"/>
      <c r="HEN872" s="40"/>
      <c r="HEO872" s="40"/>
      <c r="HEP872" s="40"/>
      <c r="HEQ872" s="40"/>
      <c r="HER872" s="40"/>
      <c r="HES872" s="40"/>
      <c r="HET872" s="40"/>
      <c r="HEU872" s="40"/>
      <c r="HEV872" s="40"/>
      <c r="HEW872" s="40"/>
      <c r="HEX872" s="40"/>
      <c r="HEY872" s="40"/>
      <c r="HEZ872" s="40"/>
      <c r="HFA872" s="40"/>
      <c r="HFB872" s="40"/>
      <c r="HFC872" s="40"/>
      <c r="HFD872" s="40"/>
      <c r="HFE872" s="40"/>
      <c r="HFF872" s="40"/>
      <c r="HFG872" s="40"/>
      <c r="HFH872" s="40"/>
      <c r="HFI872" s="40"/>
      <c r="HFJ872" s="40"/>
      <c r="HFK872" s="40"/>
      <c r="HFL872" s="40"/>
      <c r="HFM872" s="40"/>
      <c r="HFN872" s="40"/>
      <c r="HFO872" s="40"/>
      <c r="HFP872" s="40"/>
      <c r="HFQ872" s="40"/>
      <c r="HFR872" s="40"/>
      <c r="HFS872" s="40"/>
      <c r="HFT872" s="40"/>
      <c r="HFU872" s="40"/>
      <c r="HFV872" s="40"/>
      <c r="HFW872" s="40"/>
      <c r="HFX872" s="40"/>
      <c r="HFY872" s="40"/>
      <c r="HFZ872" s="40"/>
      <c r="HGA872" s="40"/>
      <c r="HGB872" s="40"/>
      <c r="HGC872" s="40"/>
      <c r="HGD872" s="40"/>
      <c r="HGE872" s="40"/>
      <c r="HGF872" s="40"/>
      <c r="HGG872" s="40"/>
      <c r="HGH872" s="40"/>
      <c r="HGI872" s="40"/>
      <c r="HGJ872" s="40"/>
      <c r="HGK872" s="40"/>
      <c r="HGL872" s="40"/>
      <c r="HGM872" s="40"/>
      <c r="HGN872" s="40"/>
      <c r="HGO872" s="40"/>
      <c r="HGP872" s="40"/>
      <c r="HGQ872" s="40"/>
      <c r="HGR872" s="40"/>
      <c r="HGS872" s="40"/>
      <c r="HGT872" s="40"/>
      <c r="HGU872" s="40"/>
      <c r="HGV872" s="40"/>
      <c r="HGW872" s="40"/>
      <c r="HGX872" s="40"/>
      <c r="HGY872" s="40"/>
      <c r="HGZ872" s="40"/>
      <c r="HHA872" s="40"/>
      <c r="HHB872" s="40"/>
      <c r="HHC872" s="40"/>
      <c r="HHD872" s="40"/>
      <c r="HHE872" s="40"/>
      <c r="HHF872" s="40"/>
      <c r="HHG872" s="40"/>
      <c r="HHH872" s="40"/>
      <c r="HHI872" s="40"/>
      <c r="HHJ872" s="40"/>
      <c r="HHK872" s="40"/>
      <c r="HHL872" s="40"/>
      <c r="HHM872" s="40"/>
      <c r="HHN872" s="40"/>
      <c r="HHO872" s="40"/>
      <c r="HHP872" s="40"/>
      <c r="HHQ872" s="40"/>
      <c r="HHR872" s="40"/>
      <c r="HHS872" s="40"/>
      <c r="HHT872" s="40"/>
      <c r="HHU872" s="40"/>
      <c r="HHV872" s="40"/>
      <c r="HHW872" s="40"/>
      <c r="HHX872" s="40"/>
      <c r="HHY872" s="40"/>
      <c r="HHZ872" s="40"/>
      <c r="HIA872" s="40"/>
      <c r="HIB872" s="40"/>
      <c r="HIC872" s="40"/>
      <c r="HID872" s="40"/>
      <c r="HIE872" s="40"/>
      <c r="HIF872" s="40"/>
      <c r="HIG872" s="40"/>
      <c r="HIH872" s="40"/>
      <c r="HII872" s="40"/>
      <c r="HIJ872" s="40"/>
      <c r="HIK872" s="40"/>
      <c r="HIL872" s="40"/>
      <c r="HIM872" s="40"/>
      <c r="HIN872" s="40"/>
      <c r="HIO872" s="40"/>
      <c r="HIP872" s="40"/>
      <c r="HIQ872" s="40"/>
      <c r="HIR872" s="40"/>
      <c r="HIS872" s="40"/>
      <c r="HIT872" s="40"/>
      <c r="HIU872" s="40"/>
      <c r="HIV872" s="40"/>
      <c r="HIW872" s="40"/>
      <c r="HIX872" s="40"/>
      <c r="HIY872" s="40"/>
      <c r="HIZ872" s="40"/>
      <c r="HJA872" s="40"/>
      <c r="HJB872" s="40"/>
      <c r="HJC872" s="40"/>
      <c r="HJD872" s="40"/>
      <c r="HJE872" s="40"/>
      <c r="HJF872" s="40"/>
      <c r="HJG872" s="40"/>
      <c r="HJH872" s="40"/>
      <c r="HJI872" s="40"/>
      <c r="HJJ872" s="40"/>
      <c r="HJK872" s="40"/>
      <c r="HJL872" s="40"/>
      <c r="HJM872" s="40"/>
      <c r="HJN872" s="40"/>
      <c r="HJO872" s="40"/>
      <c r="HJP872" s="40"/>
      <c r="HJQ872" s="40"/>
      <c r="HJR872" s="40"/>
      <c r="HJS872" s="40"/>
      <c r="HJT872" s="40"/>
      <c r="HJU872" s="40"/>
      <c r="HJV872" s="40"/>
      <c r="HJW872" s="40"/>
      <c r="HJX872" s="40"/>
      <c r="HJY872" s="40"/>
      <c r="HJZ872" s="40"/>
      <c r="HKA872" s="40"/>
      <c r="HKB872" s="40"/>
      <c r="HKC872" s="40"/>
      <c r="HKD872" s="40"/>
      <c r="HKE872" s="40"/>
      <c r="HKF872" s="40"/>
      <c r="HKG872" s="40"/>
      <c r="HKH872" s="40"/>
      <c r="HKI872" s="40"/>
      <c r="HKJ872" s="40"/>
      <c r="HKK872" s="40"/>
      <c r="HKL872" s="40"/>
      <c r="HKM872" s="40"/>
      <c r="HKN872" s="40"/>
      <c r="HKO872" s="40"/>
      <c r="HKP872" s="40"/>
      <c r="HKQ872" s="40"/>
      <c r="HKR872" s="40"/>
      <c r="HKS872" s="40"/>
      <c r="HKT872" s="40"/>
      <c r="HKU872" s="40"/>
      <c r="HKV872" s="40"/>
      <c r="HKW872" s="40"/>
      <c r="HKX872" s="40"/>
      <c r="HKY872" s="40"/>
      <c r="HKZ872" s="40"/>
      <c r="HLA872" s="40"/>
      <c r="HLB872" s="40"/>
      <c r="HLC872" s="40"/>
      <c r="HLD872" s="40"/>
      <c r="HLE872" s="40"/>
      <c r="HLF872" s="40"/>
      <c r="HLG872" s="40"/>
      <c r="HLH872" s="40"/>
      <c r="HLI872" s="40"/>
      <c r="HLJ872" s="40"/>
      <c r="HLK872" s="40"/>
      <c r="HLL872" s="40"/>
      <c r="HLM872" s="40"/>
      <c r="HLN872" s="40"/>
      <c r="HLO872" s="40"/>
      <c r="HLP872" s="40"/>
      <c r="HLQ872" s="40"/>
      <c r="HLR872" s="40"/>
      <c r="HLS872" s="40"/>
      <c r="HLT872" s="40"/>
      <c r="HLU872" s="40"/>
      <c r="HLV872" s="40"/>
      <c r="HLW872" s="40"/>
      <c r="HLX872" s="40"/>
      <c r="HLY872" s="40"/>
      <c r="HLZ872" s="40"/>
      <c r="HMA872" s="40"/>
      <c r="HMB872" s="40"/>
      <c r="HMC872" s="40"/>
      <c r="HMD872" s="40"/>
      <c r="HME872" s="40"/>
      <c r="HMF872" s="40"/>
      <c r="HMG872" s="40"/>
      <c r="HMH872" s="40"/>
      <c r="HMI872" s="40"/>
      <c r="HMJ872" s="40"/>
      <c r="HMK872" s="40"/>
      <c r="HML872" s="40"/>
      <c r="HMM872" s="40"/>
      <c r="HMN872" s="40"/>
      <c r="HMO872" s="40"/>
      <c r="HMP872" s="40"/>
      <c r="HMQ872" s="40"/>
      <c r="HMR872" s="40"/>
      <c r="HMS872" s="40"/>
      <c r="HMT872" s="40"/>
      <c r="HMU872" s="40"/>
      <c r="HMV872" s="40"/>
      <c r="HMW872" s="40"/>
      <c r="HMX872" s="40"/>
      <c r="HMY872" s="40"/>
      <c r="HMZ872" s="40"/>
      <c r="HNA872" s="40"/>
      <c r="HNB872" s="40"/>
      <c r="HNC872" s="40"/>
      <c r="HND872" s="40"/>
      <c r="HNE872" s="40"/>
      <c r="HNF872" s="40"/>
      <c r="HNG872" s="40"/>
      <c r="HNH872" s="40"/>
      <c r="HNI872" s="40"/>
      <c r="HNJ872" s="40"/>
      <c r="HNK872" s="40"/>
      <c r="HNL872" s="40"/>
      <c r="HNM872" s="40"/>
      <c r="HNN872" s="40"/>
      <c r="HNO872" s="40"/>
      <c r="HNP872" s="40"/>
      <c r="HNQ872" s="40"/>
      <c r="HNR872" s="40"/>
      <c r="HNS872" s="40"/>
      <c r="HNT872" s="40"/>
      <c r="HNU872" s="40"/>
      <c r="HNV872" s="40"/>
      <c r="HNW872" s="40"/>
      <c r="HNX872" s="40"/>
      <c r="HNY872" s="40"/>
      <c r="HNZ872" s="40"/>
      <c r="HOA872" s="40"/>
      <c r="HOB872" s="40"/>
      <c r="HOC872" s="40"/>
      <c r="HOD872" s="40"/>
      <c r="HOE872" s="40"/>
      <c r="HOF872" s="40"/>
      <c r="HOG872" s="40"/>
      <c r="HOH872" s="40"/>
      <c r="HOI872" s="40"/>
      <c r="HOJ872" s="40"/>
      <c r="HOK872" s="40"/>
      <c r="HOL872" s="40"/>
      <c r="HOM872" s="40"/>
      <c r="HON872" s="40"/>
      <c r="HOO872" s="40"/>
      <c r="HOP872" s="40"/>
      <c r="HOQ872" s="40"/>
      <c r="HOR872" s="40"/>
      <c r="HOS872" s="40"/>
      <c r="HOT872" s="40"/>
      <c r="HOU872" s="40"/>
      <c r="HOV872" s="40"/>
      <c r="HOW872" s="40"/>
      <c r="HOX872" s="40"/>
      <c r="HOY872" s="40"/>
      <c r="HOZ872" s="40"/>
      <c r="HPA872" s="40"/>
      <c r="HPB872" s="40"/>
      <c r="HPC872" s="40"/>
      <c r="HPD872" s="40"/>
      <c r="HPE872" s="40"/>
      <c r="HPF872" s="40"/>
      <c r="HPG872" s="40"/>
      <c r="HPH872" s="40"/>
      <c r="HPI872" s="40"/>
      <c r="HPJ872" s="40"/>
      <c r="HPK872" s="40"/>
      <c r="HPL872" s="40"/>
      <c r="HPM872" s="40"/>
      <c r="HPN872" s="40"/>
      <c r="HPO872" s="40"/>
      <c r="HPP872" s="40"/>
      <c r="HPQ872" s="40"/>
      <c r="HPR872" s="40"/>
      <c r="HPS872" s="40"/>
      <c r="HPT872" s="40"/>
      <c r="HPU872" s="40"/>
      <c r="HPV872" s="40"/>
      <c r="HPW872" s="40"/>
      <c r="HPX872" s="40"/>
      <c r="HPY872" s="40"/>
      <c r="HPZ872" s="40"/>
      <c r="HQA872" s="40"/>
      <c r="HQB872" s="40"/>
      <c r="HQC872" s="40"/>
      <c r="HQD872" s="40"/>
      <c r="HQE872" s="40"/>
      <c r="HQF872" s="40"/>
      <c r="HQG872" s="40"/>
      <c r="HQH872" s="40"/>
      <c r="HQI872" s="40"/>
      <c r="HQJ872" s="40"/>
      <c r="HQK872" s="40"/>
      <c r="HQL872" s="40"/>
      <c r="HQM872" s="40"/>
      <c r="HQN872" s="40"/>
      <c r="HQO872" s="40"/>
      <c r="HQP872" s="40"/>
      <c r="HQQ872" s="40"/>
      <c r="HQR872" s="40"/>
      <c r="HQS872" s="40"/>
      <c r="HQT872" s="40"/>
      <c r="HQU872" s="40"/>
      <c r="HQV872" s="40"/>
      <c r="HQW872" s="40"/>
      <c r="HQX872" s="40"/>
      <c r="HQY872" s="40"/>
      <c r="HQZ872" s="40"/>
      <c r="HRA872" s="40"/>
      <c r="HRB872" s="40"/>
      <c r="HRC872" s="40"/>
      <c r="HRD872" s="40"/>
      <c r="HRE872" s="40"/>
      <c r="HRF872" s="40"/>
      <c r="HRG872" s="40"/>
      <c r="HRH872" s="40"/>
      <c r="HRI872" s="40"/>
      <c r="HRJ872" s="40"/>
      <c r="HRK872" s="40"/>
      <c r="HRL872" s="40"/>
      <c r="HRM872" s="40"/>
      <c r="HRN872" s="40"/>
      <c r="HRO872" s="40"/>
      <c r="HRP872" s="40"/>
      <c r="HRQ872" s="40"/>
      <c r="HRR872" s="40"/>
      <c r="HRS872" s="40"/>
      <c r="HRT872" s="40"/>
      <c r="HRU872" s="40"/>
      <c r="HRV872" s="40"/>
      <c r="HRW872" s="40"/>
      <c r="HRX872" s="40"/>
      <c r="HRY872" s="40"/>
      <c r="HRZ872" s="40"/>
      <c r="HSA872" s="40"/>
      <c r="HSB872" s="40"/>
      <c r="HSC872" s="40"/>
      <c r="HSD872" s="40"/>
      <c r="HSE872" s="40"/>
      <c r="HSF872" s="40"/>
      <c r="HSG872" s="40"/>
      <c r="HSH872" s="40"/>
      <c r="HSI872" s="40"/>
      <c r="HSJ872" s="40"/>
      <c r="HSK872" s="40"/>
      <c r="HSL872" s="40"/>
      <c r="HSM872" s="40"/>
      <c r="HSN872" s="40"/>
      <c r="HSO872" s="40"/>
      <c r="HSP872" s="40"/>
      <c r="HSQ872" s="40"/>
      <c r="HSR872" s="40"/>
      <c r="HSS872" s="40"/>
      <c r="HST872" s="40"/>
      <c r="HSU872" s="40"/>
      <c r="HSV872" s="40"/>
      <c r="HSW872" s="40"/>
      <c r="HSX872" s="40"/>
      <c r="HSY872" s="40"/>
      <c r="HSZ872" s="40"/>
      <c r="HTA872" s="40"/>
      <c r="HTB872" s="40"/>
      <c r="HTC872" s="40"/>
      <c r="HTD872" s="40"/>
      <c r="HTE872" s="40"/>
      <c r="HTF872" s="40"/>
      <c r="HTG872" s="40"/>
      <c r="HTH872" s="40"/>
      <c r="HTI872" s="40"/>
      <c r="HTJ872" s="40"/>
      <c r="HTK872" s="40"/>
      <c r="HTL872" s="40"/>
      <c r="HTM872" s="40"/>
      <c r="HTN872" s="40"/>
      <c r="HTO872" s="40"/>
      <c r="HTP872" s="40"/>
      <c r="HTQ872" s="40"/>
      <c r="HTR872" s="40"/>
      <c r="HTS872" s="40"/>
      <c r="HTT872" s="40"/>
      <c r="HTU872" s="40"/>
      <c r="HTV872" s="40"/>
      <c r="HTW872" s="40"/>
      <c r="HTX872" s="40"/>
      <c r="HTY872" s="40"/>
      <c r="HTZ872" s="40"/>
      <c r="HUA872" s="40"/>
      <c r="HUB872" s="40"/>
      <c r="HUC872" s="40"/>
      <c r="HUD872" s="40"/>
      <c r="HUE872" s="40"/>
      <c r="HUF872" s="40"/>
      <c r="HUG872" s="40"/>
      <c r="HUH872" s="40"/>
      <c r="HUI872" s="40"/>
      <c r="HUJ872" s="40"/>
      <c r="HUK872" s="40"/>
      <c r="HUL872" s="40"/>
      <c r="HUM872" s="40"/>
      <c r="HUN872" s="40"/>
      <c r="HUO872" s="40"/>
      <c r="HUP872" s="40"/>
      <c r="HUQ872" s="40"/>
      <c r="HUR872" s="40"/>
      <c r="HUS872" s="40"/>
      <c r="HUT872" s="40"/>
      <c r="HUU872" s="40"/>
      <c r="HUV872" s="40"/>
      <c r="HUW872" s="40"/>
      <c r="HUX872" s="40"/>
      <c r="HUY872" s="40"/>
      <c r="HUZ872" s="40"/>
      <c r="HVA872" s="40"/>
      <c r="HVB872" s="40"/>
      <c r="HVC872" s="40"/>
      <c r="HVD872" s="40"/>
      <c r="HVE872" s="40"/>
      <c r="HVF872" s="40"/>
      <c r="HVG872" s="40"/>
      <c r="HVH872" s="40"/>
      <c r="HVI872" s="40"/>
      <c r="HVJ872" s="40"/>
      <c r="HVK872" s="40"/>
      <c r="HVL872" s="40"/>
      <c r="HVM872" s="40"/>
      <c r="HVN872" s="40"/>
      <c r="HVO872" s="40"/>
      <c r="HVP872" s="40"/>
      <c r="HVQ872" s="40"/>
      <c r="HVR872" s="40"/>
      <c r="HVS872" s="40"/>
      <c r="HVT872" s="40"/>
      <c r="HVU872" s="40"/>
      <c r="HVV872" s="40"/>
      <c r="HVW872" s="40"/>
      <c r="HVX872" s="40"/>
      <c r="HVY872" s="40"/>
      <c r="HVZ872" s="40"/>
      <c r="HWA872" s="40"/>
      <c r="HWB872" s="40"/>
      <c r="HWC872" s="40"/>
      <c r="HWD872" s="40"/>
      <c r="HWE872" s="40"/>
      <c r="HWF872" s="40"/>
      <c r="HWG872" s="40"/>
      <c r="HWH872" s="40"/>
      <c r="HWI872" s="40"/>
      <c r="HWJ872" s="40"/>
      <c r="HWK872" s="40"/>
      <c r="HWL872" s="40"/>
      <c r="HWM872" s="40"/>
      <c r="HWN872" s="40"/>
      <c r="HWO872" s="40"/>
      <c r="HWP872" s="40"/>
      <c r="HWQ872" s="40"/>
      <c r="HWR872" s="40"/>
      <c r="HWS872" s="40"/>
      <c r="HWT872" s="40"/>
      <c r="HWU872" s="40"/>
      <c r="HWV872" s="40"/>
      <c r="HWW872" s="40"/>
      <c r="HWX872" s="40"/>
      <c r="HWY872" s="40"/>
      <c r="HWZ872" s="40"/>
      <c r="HXA872" s="40"/>
      <c r="HXB872" s="40"/>
      <c r="HXC872" s="40"/>
      <c r="HXD872" s="40"/>
      <c r="HXE872" s="40"/>
      <c r="HXF872" s="40"/>
      <c r="HXG872" s="40"/>
      <c r="HXH872" s="40"/>
      <c r="HXI872" s="40"/>
      <c r="HXJ872" s="40"/>
      <c r="HXK872" s="40"/>
      <c r="HXL872" s="40"/>
      <c r="HXM872" s="40"/>
      <c r="HXN872" s="40"/>
      <c r="HXO872" s="40"/>
      <c r="HXP872" s="40"/>
      <c r="HXQ872" s="40"/>
      <c r="HXR872" s="40"/>
      <c r="HXS872" s="40"/>
      <c r="HXT872" s="40"/>
      <c r="HXU872" s="40"/>
      <c r="HXV872" s="40"/>
      <c r="HXW872" s="40"/>
      <c r="HXX872" s="40"/>
      <c r="HXY872" s="40"/>
      <c r="HXZ872" s="40"/>
      <c r="HYA872" s="40"/>
      <c r="HYB872" s="40"/>
      <c r="HYC872" s="40"/>
      <c r="HYD872" s="40"/>
      <c r="HYE872" s="40"/>
      <c r="HYF872" s="40"/>
      <c r="HYG872" s="40"/>
      <c r="HYH872" s="40"/>
      <c r="HYI872" s="40"/>
      <c r="HYJ872" s="40"/>
      <c r="HYK872" s="40"/>
      <c r="HYL872" s="40"/>
      <c r="HYM872" s="40"/>
      <c r="HYN872" s="40"/>
      <c r="HYO872" s="40"/>
      <c r="HYP872" s="40"/>
      <c r="HYQ872" s="40"/>
      <c r="HYR872" s="40"/>
      <c r="HYS872" s="40"/>
      <c r="HYT872" s="40"/>
      <c r="HYU872" s="40"/>
      <c r="HYV872" s="40"/>
      <c r="HYW872" s="40"/>
      <c r="HYX872" s="40"/>
      <c r="HYY872" s="40"/>
      <c r="HYZ872" s="40"/>
      <c r="HZA872" s="40"/>
      <c r="HZB872" s="40"/>
      <c r="HZC872" s="40"/>
      <c r="HZD872" s="40"/>
      <c r="HZE872" s="40"/>
      <c r="HZF872" s="40"/>
      <c r="HZG872" s="40"/>
      <c r="HZH872" s="40"/>
      <c r="HZI872" s="40"/>
      <c r="HZJ872" s="40"/>
      <c r="HZK872" s="40"/>
      <c r="HZL872" s="40"/>
      <c r="HZM872" s="40"/>
      <c r="HZN872" s="40"/>
      <c r="HZO872" s="40"/>
      <c r="HZP872" s="40"/>
      <c r="HZQ872" s="40"/>
      <c r="HZR872" s="40"/>
      <c r="HZS872" s="40"/>
      <c r="HZT872" s="40"/>
      <c r="HZU872" s="40"/>
      <c r="HZV872" s="40"/>
      <c r="HZW872" s="40"/>
      <c r="HZX872" s="40"/>
      <c r="HZY872" s="40"/>
      <c r="HZZ872" s="40"/>
      <c r="IAA872" s="40"/>
      <c r="IAB872" s="40"/>
      <c r="IAC872" s="40"/>
      <c r="IAD872" s="40"/>
      <c r="IAE872" s="40"/>
      <c r="IAF872" s="40"/>
      <c r="IAG872" s="40"/>
      <c r="IAH872" s="40"/>
      <c r="IAI872" s="40"/>
      <c r="IAJ872" s="40"/>
      <c r="IAK872" s="40"/>
      <c r="IAL872" s="40"/>
      <c r="IAM872" s="40"/>
      <c r="IAN872" s="40"/>
      <c r="IAO872" s="40"/>
      <c r="IAP872" s="40"/>
      <c r="IAQ872" s="40"/>
      <c r="IAR872" s="40"/>
      <c r="IAS872" s="40"/>
      <c r="IAT872" s="40"/>
      <c r="IAU872" s="40"/>
      <c r="IAV872" s="40"/>
      <c r="IAW872" s="40"/>
      <c r="IAX872" s="40"/>
      <c r="IAY872" s="40"/>
      <c r="IAZ872" s="40"/>
      <c r="IBA872" s="40"/>
      <c r="IBB872" s="40"/>
      <c r="IBC872" s="40"/>
      <c r="IBD872" s="40"/>
      <c r="IBE872" s="40"/>
      <c r="IBF872" s="40"/>
      <c r="IBG872" s="40"/>
      <c r="IBH872" s="40"/>
      <c r="IBI872" s="40"/>
      <c r="IBJ872" s="40"/>
      <c r="IBK872" s="40"/>
      <c r="IBL872" s="40"/>
      <c r="IBM872" s="40"/>
      <c r="IBN872" s="40"/>
      <c r="IBO872" s="40"/>
      <c r="IBP872" s="40"/>
      <c r="IBQ872" s="40"/>
      <c r="IBR872" s="40"/>
      <c r="IBS872" s="40"/>
      <c r="IBT872" s="40"/>
      <c r="IBU872" s="40"/>
      <c r="IBV872" s="40"/>
      <c r="IBW872" s="40"/>
      <c r="IBX872" s="40"/>
      <c r="IBY872" s="40"/>
      <c r="IBZ872" s="40"/>
      <c r="ICA872" s="40"/>
      <c r="ICB872" s="40"/>
      <c r="ICC872" s="40"/>
      <c r="ICD872" s="40"/>
      <c r="ICE872" s="40"/>
      <c r="ICF872" s="40"/>
      <c r="ICG872" s="40"/>
      <c r="ICH872" s="40"/>
      <c r="ICI872" s="40"/>
      <c r="ICJ872" s="40"/>
      <c r="ICK872" s="40"/>
      <c r="ICL872" s="40"/>
      <c r="ICM872" s="40"/>
      <c r="ICN872" s="40"/>
      <c r="ICO872" s="40"/>
      <c r="ICP872" s="40"/>
      <c r="ICQ872" s="40"/>
      <c r="ICR872" s="40"/>
      <c r="ICS872" s="40"/>
      <c r="ICT872" s="40"/>
      <c r="ICU872" s="40"/>
      <c r="ICV872" s="40"/>
      <c r="ICW872" s="40"/>
      <c r="ICX872" s="40"/>
      <c r="ICY872" s="40"/>
      <c r="ICZ872" s="40"/>
      <c r="IDA872" s="40"/>
      <c r="IDB872" s="40"/>
      <c r="IDC872" s="40"/>
      <c r="IDD872" s="40"/>
      <c r="IDE872" s="40"/>
      <c r="IDF872" s="40"/>
      <c r="IDG872" s="40"/>
      <c r="IDH872" s="40"/>
      <c r="IDI872" s="40"/>
      <c r="IDJ872" s="40"/>
      <c r="IDK872" s="40"/>
      <c r="IDL872" s="40"/>
      <c r="IDM872" s="40"/>
      <c r="IDN872" s="40"/>
      <c r="IDO872" s="40"/>
      <c r="IDP872" s="40"/>
      <c r="IDQ872" s="40"/>
      <c r="IDR872" s="40"/>
      <c r="IDS872" s="40"/>
      <c r="IDT872" s="40"/>
      <c r="IDU872" s="40"/>
      <c r="IDV872" s="40"/>
      <c r="IDW872" s="40"/>
      <c r="IDX872" s="40"/>
      <c r="IDY872" s="40"/>
      <c r="IDZ872" s="40"/>
      <c r="IEA872" s="40"/>
      <c r="IEB872" s="40"/>
      <c r="IEC872" s="40"/>
      <c r="IED872" s="40"/>
      <c r="IEE872" s="40"/>
      <c r="IEF872" s="40"/>
      <c r="IEG872" s="40"/>
      <c r="IEH872" s="40"/>
      <c r="IEI872" s="40"/>
      <c r="IEJ872" s="40"/>
      <c r="IEK872" s="40"/>
      <c r="IEL872" s="40"/>
      <c r="IEM872" s="40"/>
      <c r="IEN872" s="40"/>
      <c r="IEO872" s="40"/>
      <c r="IEP872" s="40"/>
      <c r="IEQ872" s="40"/>
      <c r="IER872" s="40"/>
      <c r="IES872" s="40"/>
      <c r="IET872" s="40"/>
      <c r="IEU872" s="40"/>
      <c r="IEV872" s="40"/>
      <c r="IEW872" s="40"/>
      <c r="IEX872" s="40"/>
      <c r="IEY872" s="40"/>
      <c r="IEZ872" s="40"/>
      <c r="IFA872" s="40"/>
      <c r="IFB872" s="40"/>
      <c r="IFC872" s="40"/>
      <c r="IFD872" s="40"/>
      <c r="IFE872" s="40"/>
      <c r="IFF872" s="40"/>
      <c r="IFG872" s="40"/>
      <c r="IFH872" s="40"/>
      <c r="IFI872" s="40"/>
      <c r="IFJ872" s="40"/>
      <c r="IFK872" s="40"/>
      <c r="IFL872" s="40"/>
      <c r="IFM872" s="40"/>
      <c r="IFN872" s="40"/>
      <c r="IFO872" s="40"/>
      <c r="IFP872" s="40"/>
      <c r="IFQ872" s="40"/>
      <c r="IFR872" s="40"/>
      <c r="IFS872" s="40"/>
      <c r="IFT872" s="40"/>
      <c r="IFU872" s="40"/>
      <c r="IFV872" s="40"/>
      <c r="IFW872" s="40"/>
      <c r="IFX872" s="40"/>
      <c r="IFY872" s="40"/>
      <c r="IFZ872" s="40"/>
      <c r="IGA872" s="40"/>
      <c r="IGB872" s="40"/>
      <c r="IGC872" s="40"/>
      <c r="IGD872" s="40"/>
      <c r="IGE872" s="40"/>
      <c r="IGF872" s="40"/>
      <c r="IGG872" s="40"/>
      <c r="IGH872" s="40"/>
      <c r="IGI872" s="40"/>
      <c r="IGJ872" s="40"/>
      <c r="IGK872" s="40"/>
      <c r="IGL872" s="40"/>
      <c r="IGM872" s="40"/>
      <c r="IGN872" s="40"/>
      <c r="IGO872" s="40"/>
      <c r="IGP872" s="40"/>
      <c r="IGQ872" s="40"/>
      <c r="IGR872" s="40"/>
      <c r="IGS872" s="40"/>
      <c r="IGT872" s="40"/>
      <c r="IGU872" s="40"/>
      <c r="IGV872" s="40"/>
      <c r="IGW872" s="40"/>
      <c r="IGX872" s="40"/>
      <c r="IGY872" s="40"/>
      <c r="IGZ872" s="40"/>
      <c r="IHA872" s="40"/>
      <c r="IHB872" s="40"/>
      <c r="IHC872" s="40"/>
      <c r="IHD872" s="40"/>
      <c r="IHE872" s="40"/>
      <c r="IHF872" s="40"/>
      <c r="IHG872" s="40"/>
      <c r="IHH872" s="40"/>
      <c r="IHI872" s="40"/>
      <c r="IHJ872" s="40"/>
      <c r="IHK872" s="40"/>
      <c r="IHL872" s="40"/>
      <c r="IHM872" s="40"/>
      <c r="IHN872" s="40"/>
      <c r="IHO872" s="40"/>
      <c r="IHP872" s="40"/>
      <c r="IHQ872" s="40"/>
      <c r="IHR872" s="40"/>
      <c r="IHS872" s="40"/>
      <c r="IHT872" s="40"/>
      <c r="IHU872" s="40"/>
      <c r="IHV872" s="40"/>
      <c r="IHW872" s="40"/>
      <c r="IHX872" s="40"/>
      <c r="IHY872" s="40"/>
      <c r="IHZ872" s="40"/>
      <c r="IIA872" s="40"/>
      <c r="IIB872" s="40"/>
      <c r="IIC872" s="40"/>
      <c r="IID872" s="40"/>
      <c r="IIE872" s="40"/>
      <c r="IIF872" s="40"/>
      <c r="IIG872" s="40"/>
      <c r="IIH872" s="40"/>
      <c r="III872" s="40"/>
      <c r="IIJ872" s="40"/>
      <c r="IIK872" s="40"/>
      <c r="IIL872" s="40"/>
      <c r="IIM872" s="40"/>
      <c r="IIN872" s="40"/>
      <c r="IIO872" s="40"/>
      <c r="IIP872" s="40"/>
      <c r="IIQ872" s="40"/>
      <c r="IIR872" s="40"/>
      <c r="IIS872" s="40"/>
      <c r="IIT872" s="40"/>
      <c r="IIU872" s="40"/>
      <c r="IIV872" s="40"/>
      <c r="IIW872" s="40"/>
      <c r="IIX872" s="40"/>
      <c r="IIY872" s="40"/>
      <c r="IIZ872" s="40"/>
      <c r="IJA872" s="40"/>
      <c r="IJB872" s="40"/>
      <c r="IJC872" s="40"/>
      <c r="IJD872" s="40"/>
      <c r="IJE872" s="40"/>
      <c r="IJF872" s="40"/>
      <c r="IJG872" s="40"/>
      <c r="IJH872" s="40"/>
      <c r="IJI872" s="40"/>
      <c r="IJJ872" s="40"/>
      <c r="IJK872" s="40"/>
      <c r="IJL872" s="40"/>
      <c r="IJM872" s="40"/>
      <c r="IJN872" s="40"/>
      <c r="IJO872" s="40"/>
      <c r="IJP872" s="40"/>
      <c r="IJQ872" s="40"/>
      <c r="IJR872" s="40"/>
      <c r="IJS872" s="40"/>
      <c r="IJT872" s="40"/>
      <c r="IJU872" s="40"/>
      <c r="IJV872" s="40"/>
      <c r="IJW872" s="40"/>
      <c r="IJX872" s="40"/>
      <c r="IJY872" s="40"/>
      <c r="IJZ872" s="40"/>
      <c r="IKA872" s="40"/>
      <c r="IKB872" s="40"/>
      <c r="IKC872" s="40"/>
      <c r="IKD872" s="40"/>
      <c r="IKE872" s="40"/>
      <c r="IKF872" s="40"/>
      <c r="IKG872" s="40"/>
      <c r="IKH872" s="40"/>
      <c r="IKI872" s="40"/>
      <c r="IKJ872" s="40"/>
      <c r="IKK872" s="40"/>
      <c r="IKL872" s="40"/>
      <c r="IKM872" s="40"/>
      <c r="IKN872" s="40"/>
      <c r="IKO872" s="40"/>
      <c r="IKP872" s="40"/>
      <c r="IKQ872" s="40"/>
      <c r="IKR872" s="40"/>
      <c r="IKS872" s="40"/>
      <c r="IKT872" s="40"/>
      <c r="IKU872" s="40"/>
      <c r="IKV872" s="40"/>
      <c r="IKW872" s="40"/>
      <c r="IKX872" s="40"/>
      <c r="IKY872" s="40"/>
      <c r="IKZ872" s="40"/>
      <c r="ILA872" s="40"/>
      <c r="ILB872" s="40"/>
      <c r="ILC872" s="40"/>
      <c r="ILD872" s="40"/>
      <c r="ILE872" s="40"/>
      <c r="ILF872" s="40"/>
      <c r="ILG872" s="40"/>
      <c r="ILH872" s="40"/>
      <c r="ILI872" s="40"/>
      <c r="ILJ872" s="40"/>
      <c r="ILK872" s="40"/>
      <c r="ILL872" s="40"/>
      <c r="ILM872" s="40"/>
      <c r="ILN872" s="40"/>
      <c r="ILO872" s="40"/>
      <c r="ILP872" s="40"/>
      <c r="ILQ872" s="40"/>
      <c r="ILR872" s="40"/>
      <c r="ILS872" s="40"/>
      <c r="ILT872" s="40"/>
      <c r="ILU872" s="40"/>
      <c r="ILV872" s="40"/>
      <c r="ILW872" s="40"/>
      <c r="ILX872" s="40"/>
      <c r="ILY872" s="40"/>
      <c r="ILZ872" s="40"/>
      <c r="IMA872" s="40"/>
      <c r="IMB872" s="40"/>
      <c r="IMC872" s="40"/>
      <c r="IMD872" s="40"/>
      <c r="IME872" s="40"/>
      <c r="IMF872" s="40"/>
      <c r="IMG872" s="40"/>
      <c r="IMH872" s="40"/>
      <c r="IMI872" s="40"/>
      <c r="IMJ872" s="40"/>
      <c r="IMK872" s="40"/>
      <c r="IML872" s="40"/>
      <c r="IMM872" s="40"/>
      <c r="IMN872" s="40"/>
      <c r="IMO872" s="40"/>
      <c r="IMP872" s="40"/>
      <c r="IMQ872" s="40"/>
      <c r="IMR872" s="40"/>
      <c r="IMS872" s="40"/>
      <c r="IMT872" s="40"/>
      <c r="IMU872" s="40"/>
      <c r="IMV872" s="40"/>
      <c r="IMW872" s="40"/>
      <c r="IMX872" s="40"/>
      <c r="IMY872" s="40"/>
      <c r="IMZ872" s="40"/>
      <c r="INA872" s="40"/>
      <c r="INB872" s="40"/>
      <c r="INC872" s="40"/>
      <c r="IND872" s="40"/>
      <c r="INE872" s="40"/>
      <c r="INF872" s="40"/>
      <c r="ING872" s="40"/>
      <c r="INH872" s="40"/>
      <c r="INI872" s="40"/>
      <c r="INJ872" s="40"/>
      <c r="INK872" s="40"/>
      <c r="INL872" s="40"/>
      <c r="INM872" s="40"/>
      <c r="INN872" s="40"/>
      <c r="INO872" s="40"/>
      <c r="INP872" s="40"/>
      <c r="INQ872" s="40"/>
      <c r="INR872" s="40"/>
      <c r="INS872" s="40"/>
      <c r="INT872" s="40"/>
      <c r="INU872" s="40"/>
      <c r="INV872" s="40"/>
      <c r="INW872" s="40"/>
      <c r="INX872" s="40"/>
      <c r="INY872" s="40"/>
      <c r="INZ872" s="40"/>
      <c r="IOA872" s="40"/>
      <c r="IOB872" s="40"/>
      <c r="IOC872" s="40"/>
      <c r="IOD872" s="40"/>
      <c r="IOE872" s="40"/>
      <c r="IOF872" s="40"/>
      <c r="IOG872" s="40"/>
      <c r="IOH872" s="40"/>
      <c r="IOI872" s="40"/>
      <c r="IOJ872" s="40"/>
      <c r="IOK872" s="40"/>
      <c r="IOL872" s="40"/>
      <c r="IOM872" s="40"/>
      <c r="ION872" s="40"/>
      <c r="IOO872" s="40"/>
      <c r="IOP872" s="40"/>
      <c r="IOQ872" s="40"/>
      <c r="IOR872" s="40"/>
      <c r="IOS872" s="40"/>
      <c r="IOT872" s="40"/>
      <c r="IOU872" s="40"/>
      <c r="IOV872" s="40"/>
      <c r="IOW872" s="40"/>
      <c r="IOX872" s="40"/>
      <c r="IOY872" s="40"/>
      <c r="IOZ872" s="40"/>
      <c r="IPA872" s="40"/>
      <c r="IPB872" s="40"/>
      <c r="IPC872" s="40"/>
      <c r="IPD872" s="40"/>
      <c r="IPE872" s="40"/>
      <c r="IPF872" s="40"/>
      <c r="IPG872" s="40"/>
      <c r="IPH872" s="40"/>
      <c r="IPI872" s="40"/>
      <c r="IPJ872" s="40"/>
      <c r="IPK872" s="40"/>
      <c r="IPL872" s="40"/>
      <c r="IPM872" s="40"/>
      <c r="IPN872" s="40"/>
      <c r="IPO872" s="40"/>
      <c r="IPP872" s="40"/>
      <c r="IPQ872" s="40"/>
      <c r="IPR872" s="40"/>
      <c r="IPS872" s="40"/>
      <c r="IPT872" s="40"/>
      <c r="IPU872" s="40"/>
      <c r="IPV872" s="40"/>
      <c r="IPW872" s="40"/>
      <c r="IPX872" s="40"/>
      <c r="IPY872" s="40"/>
      <c r="IPZ872" s="40"/>
      <c r="IQA872" s="40"/>
      <c r="IQB872" s="40"/>
      <c r="IQC872" s="40"/>
      <c r="IQD872" s="40"/>
      <c r="IQE872" s="40"/>
      <c r="IQF872" s="40"/>
      <c r="IQG872" s="40"/>
      <c r="IQH872" s="40"/>
      <c r="IQI872" s="40"/>
      <c r="IQJ872" s="40"/>
      <c r="IQK872" s="40"/>
      <c r="IQL872" s="40"/>
      <c r="IQM872" s="40"/>
      <c r="IQN872" s="40"/>
      <c r="IQO872" s="40"/>
      <c r="IQP872" s="40"/>
      <c r="IQQ872" s="40"/>
      <c r="IQR872" s="40"/>
      <c r="IQS872" s="40"/>
      <c r="IQT872" s="40"/>
      <c r="IQU872" s="40"/>
      <c r="IQV872" s="40"/>
      <c r="IQW872" s="40"/>
      <c r="IQX872" s="40"/>
      <c r="IQY872" s="40"/>
      <c r="IQZ872" s="40"/>
      <c r="IRA872" s="40"/>
      <c r="IRB872" s="40"/>
      <c r="IRC872" s="40"/>
      <c r="IRD872" s="40"/>
      <c r="IRE872" s="40"/>
      <c r="IRF872" s="40"/>
      <c r="IRG872" s="40"/>
      <c r="IRH872" s="40"/>
      <c r="IRI872" s="40"/>
      <c r="IRJ872" s="40"/>
      <c r="IRK872" s="40"/>
      <c r="IRL872" s="40"/>
      <c r="IRM872" s="40"/>
      <c r="IRN872" s="40"/>
      <c r="IRO872" s="40"/>
      <c r="IRP872" s="40"/>
      <c r="IRQ872" s="40"/>
      <c r="IRR872" s="40"/>
      <c r="IRS872" s="40"/>
      <c r="IRT872" s="40"/>
      <c r="IRU872" s="40"/>
      <c r="IRV872" s="40"/>
      <c r="IRW872" s="40"/>
      <c r="IRX872" s="40"/>
      <c r="IRY872" s="40"/>
      <c r="IRZ872" s="40"/>
      <c r="ISA872" s="40"/>
      <c r="ISB872" s="40"/>
      <c r="ISC872" s="40"/>
      <c r="ISD872" s="40"/>
      <c r="ISE872" s="40"/>
      <c r="ISF872" s="40"/>
      <c r="ISG872" s="40"/>
      <c r="ISH872" s="40"/>
      <c r="ISI872" s="40"/>
      <c r="ISJ872" s="40"/>
      <c r="ISK872" s="40"/>
      <c r="ISL872" s="40"/>
      <c r="ISM872" s="40"/>
      <c r="ISN872" s="40"/>
      <c r="ISO872" s="40"/>
      <c r="ISP872" s="40"/>
      <c r="ISQ872" s="40"/>
      <c r="ISR872" s="40"/>
      <c r="ISS872" s="40"/>
      <c r="IST872" s="40"/>
      <c r="ISU872" s="40"/>
      <c r="ISV872" s="40"/>
      <c r="ISW872" s="40"/>
      <c r="ISX872" s="40"/>
      <c r="ISY872" s="40"/>
      <c r="ISZ872" s="40"/>
      <c r="ITA872" s="40"/>
      <c r="ITB872" s="40"/>
      <c r="ITC872" s="40"/>
      <c r="ITD872" s="40"/>
      <c r="ITE872" s="40"/>
      <c r="ITF872" s="40"/>
      <c r="ITG872" s="40"/>
      <c r="ITH872" s="40"/>
      <c r="ITI872" s="40"/>
      <c r="ITJ872" s="40"/>
      <c r="ITK872" s="40"/>
      <c r="ITL872" s="40"/>
      <c r="ITM872" s="40"/>
      <c r="ITN872" s="40"/>
      <c r="ITO872" s="40"/>
      <c r="ITP872" s="40"/>
      <c r="ITQ872" s="40"/>
      <c r="ITR872" s="40"/>
      <c r="ITS872" s="40"/>
      <c r="ITT872" s="40"/>
      <c r="ITU872" s="40"/>
      <c r="ITV872" s="40"/>
      <c r="ITW872" s="40"/>
      <c r="ITX872" s="40"/>
      <c r="ITY872" s="40"/>
      <c r="ITZ872" s="40"/>
      <c r="IUA872" s="40"/>
      <c r="IUB872" s="40"/>
      <c r="IUC872" s="40"/>
      <c r="IUD872" s="40"/>
      <c r="IUE872" s="40"/>
      <c r="IUF872" s="40"/>
      <c r="IUG872" s="40"/>
      <c r="IUH872" s="40"/>
      <c r="IUI872" s="40"/>
      <c r="IUJ872" s="40"/>
      <c r="IUK872" s="40"/>
      <c r="IUL872" s="40"/>
      <c r="IUM872" s="40"/>
      <c r="IUN872" s="40"/>
      <c r="IUO872" s="40"/>
      <c r="IUP872" s="40"/>
      <c r="IUQ872" s="40"/>
      <c r="IUR872" s="40"/>
      <c r="IUS872" s="40"/>
      <c r="IUT872" s="40"/>
      <c r="IUU872" s="40"/>
      <c r="IUV872" s="40"/>
      <c r="IUW872" s="40"/>
      <c r="IUX872" s="40"/>
      <c r="IUY872" s="40"/>
      <c r="IUZ872" s="40"/>
      <c r="IVA872" s="40"/>
      <c r="IVB872" s="40"/>
      <c r="IVC872" s="40"/>
      <c r="IVD872" s="40"/>
      <c r="IVE872" s="40"/>
      <c r="IVF872" s="40"/>
      <c r="IVG872" s="40"/>
      <c r="IVH872" s="40"/>
      <c r="IVI872" s="40"/>
      <c r="IVJ872" s="40"/>
      <c r="IVK872" s="40"/>
      <c r="IVL872" s="40"/>
      <c r="IVM872" s="40"/>
      <c r="IVN872" s="40"/>
      <c r="IVO872" s="40"/>
      <c r="IVP872" s="40"/>
      <c r="IVQ872" s="40"/>
      <c r="IVR872" s="40"/>
      <c r="IVS872" s="40"/>
      <c r="IVT872" s="40"/>
      <c r="IVU872" s="40"/>
      <c r="IVV872" s="40"/>
      <c r="IVW872" s="40"/>
      <c r="IVX872" s="40"/>
      <c r="IVY872" s="40"/>
      <c r="IVZ872" s="40"/>
      <c r="IWA872" s="40"/>
      <c r="IWB872" s="40"/>
      <c r="IWC872" s="40"/>
      <c r="IWD872" s="40"/>
      <c r="IWE872" s="40"/>
      <c r="IWF872" s="40"/>
      <c r="IWG872" s="40"/>
      <c r="IWH872" s="40"/>
      <c r="IWI872" s="40"/>
      <c r="IWJ872" s="40"/>
      <c r="IWK872" s="40"/>
      <c r="IWL872" s="40"/>
      <c r="IWM872" s="40"/>
      <c r="IWN872" s="40"/>
      <c r="IWO872" s="40"/>
      <c r="IWP872" s="40"/>
      <c r="IWQ872" s="40"/>
      <c r="IWR872" s="40"/>
      <c r="IWS872" s="40"/>
      <c r="IWT872" s="40"/>
      <c r="IWU872" s="40"/>
      <c r="IWV872" s="40"/>
      <c r="IWW872" s="40"/>
      <c r="IWX872" s="40"/>
      <c r="IWY872" s="40"/>
      <c r="IWZ872" s="40"/>
      <c r="IXA872" s="40"/>
      <c r="IXB872" s="40"/>
      <c r="IXC872" s="40"/>
      <c r="IXD872" s="40"/>
      <c r="IXE872" s="40"/>
      <c r="IXF872" s="40"/>
      <c r="IXG872" s="40"/>
      <c r="IXH872" s="40"/>
      <c r="IXI872" s="40"/>
      <c r="IXJ872" s="40"/>
      <c r="IXK872" s="40"/>
      <c r="IXL872" s="40"/>
      <c r="IXM872" s="40"/>
      <c r="IXN872" s="40"/>
      <c r="IXO872" s="40"/>
      <c r="IXP872" s="40"/>
      <c r="IXQ872" s="40"/>
      <c r="IXR872" s="40"/>
      <c r="IXS872" s="40"/>
      <c r="IXT872" s="40"/>
      <c r="IXU872" s="40"/>
      <c r="IXV872" s="40"/>
      <c r="IXW872" s="40"/>
      <c r="IXX872" s="40"/>
      <c r="IXY872" s="40"/>
      <c r="IXZ872" s="40"/>
      <c r="IYA872" s="40"/>
      <c r="IYB872" s="40"/>
      <c r="IYC872" s="40"/>
      <c r="IYD872" s="40"/>
      <c r="IYE872" s="40"/>
      <c r="IYF872" s="40"/>
      <c r="IYG872" s="40"/>
      <c r="IYH872" s="40"/>
      <c r="IYI872" s="40"/>
      <c r="IYJ872" s="40"/>
      <c r="IYK872" s="40"/>
      <c r="IYL872" s="40"/>
      <c r="IYM872" s="40"/>
      <c r="IYN872" s="40"/>
      <c r="IYO872" s="40"/>
      <c r="IYP872" s="40"/>
      <c r="IYQ872" s="40"/>
      <c r="IYR872" s="40"/>
      <c r="IYS872" s="40"/>
      <c r="IYT872" s="40"/>
      <c r="IYU872" s="40"/>
      <c r="IYV872" s="40"/>
      <c r="IYW872" s="40"/>
      <c r="IYX872" s="40"/>
      <c r="IYY872" s="40"/>
      <c r="IYZ872" s="40"/>
      <c r="IZA872" s="40"/>
      <c r="IZB872" s="40"/>
      <c r="IZC872" s="40"/>
      <c r="IZD872" s="40"/>
      <c r="IZE872" s="40"/>
      <c r="IZF872" s="40"/>
      <c r="IZG872" s="40"/>
      <c r="IZH872" s="40"/>
      <c r="IZI872" s="40"/>
      <c r="IZJ872" s="40"/>
      <c r="IZK872" s="40"/>
      <c r="IZL872" s="40"/>
      <c r="IZM872" s="40"/>
      <c r="IZN872" s="40"/>
      <c r="IZO872" s="40"/>
      <c r="IZP872" s="40"/>
      <c r="IZQ872" s="40"/>
      <c r="IZR872" s="40"/>
      <c r="IZS872" s="40"/>
      <c r="IZT872" s="40"/>
      <c r="IZU872" s="40"/>
      <c r="IZV872" s="40"/>
      <c r="IZW872" s="40"/>
      <c r="IZX872" s="40"/>
      <c r="IZY872" s="40"/>
      <c r="IZZ872" s="40"/>
      <c r="JAA872" s="40"/>
      <c r="JAB872" s="40"/>
      <c r="JAC872" s="40"/>
      <c r="JAD872" s="40"/>
      <c r="JAE872" s="40"/>
      <c r="JAF872" s="40"/>
      <c r="JAG872" s="40"/>
      <c r="JAH872" s="40"/>
      <c r="JAI872" s="40"/>
      <c r="JAJ872" s="40"/>
      <c r="JAK872" s="40"/>
      <c r="JAL872" s="40"/>
      <c r="JAM872" s="40"/>
      <c r="JAN872" s="40"/>
      <c r="JAO872" s="40"/>
      <c r="JAP872" s="40"/>
      <c r="JAQ872" s="40"/>
      <c r="JAR872" s="40"/>
      <c r="JAS872" s="40"/>
      <c r="JAT872" s="40"/>
      <c r="JAU872" s="40"/>
      <c r="JAV872" s="40"/>
      <c r="JAW872" s="40"/>
      <c r="JAX872" s="40"/>
      <c r="JAY872" s="40"/>
      <c r="JAZ872" s="40"/>
      <c r="JBA872" s="40"/>
      <c r="JBB872" s="40"/>
      <c r="JBC872" s="40"/>
      <c r="JBD872" s="40"/>
      <c r="JBE872" s="40"/>
      <c r="JBF872" s="40"/>
      <c r="JBG872" s="40"/>
      <c r="JBH872" s="40"/>
      <c r="JBI872" s="40"/>
      <c r="JBJ872" s="40"/>
      <c r="JBK872" s="40"/>
      <c r="JBL872" s="40"/>
      <c r="JBM872" s="40"/>
      <c r="JBN872" s="40"/>
      <c r="JBO872" s="40"/>
      <c r="JBP872" s="40"/>
      <c r="JBQ872" s="40"/>
      <c r="JBR872" s="40"/>
      <c r="JBS872" s="40"/>
      <c r="JBT872" s="40"/>
      <c r="JBU872" s="40"/>
      <c r="JBV872" s="40"/>
      <c r="JBW872" s="40"/>
      <c r="JBX872" s="40"/>
      <c r="JBY872" s="40"/>
      <c r="JBZ872" s="40"/>
      <c r="JCA872" s="40"/>
      <c r="JCB872" s="40"/>
      <c r="JCC872" s="40"/>
      <c r="JCD872" s="40"/>
      <c r="JCE872" s="40"/>
      <c r="JCF872" s="40"/>
      <c r="JCG872" s="40"/>
      <c r="JCH872" s="40"/>
      <c r="JCI872" s="40"/>
      <c r="JCJ872" s="40"/>
      <c r="JCK872" s="40"/>
      <c r="JCL872" s="40"/>
      <c r="JCM872" s="40"/>
      <c r="JCN872" s="40"/>
      <c r="JCO872" s="40"/>
      <c r="JCP872" s="40"/>
      <c r="JCQ872" s="40"/>
      <c r="JCR872" s="40"/>
      <c r="JCS872" s="40"/>
      <c r="JCT872" s="40"/>
      <c r="JCU872" s="40"/>
      <c r="JCV872" s="40"/>
      <c r="JCW872" s="40"/>
      <c r="JCX872" s="40"/>
      <c r="JCY872" s="40"/>
      <c r="JCZ872" s="40"/>
      <c r="JDA872" s="40"/>
      <c r="JDB872" s="40"/>
      <c r="JDC872" s="40"/>
      <c r="JDD872" s="40"/>
      <c r="JDE872" s="40"/>
      <c r="JDF872" s="40"/>
      <c r="JDG872" s="40"/>
      <c r="JDH872" s="40"/>
      <c r="JDI872" s="40"/>
      <c r="JDJ872" s="40"/>
      <c r="JDK872" s="40"/>
      <c r="JDL872" s="40"/>
      <c r="JDM872" s="40"/>
      <c r="JDN872" s="40"/>
      <c r="JDO872" s="40"/>
      <c r="JDP872" s="40"/>
      <c r="JDQ872" s="40"/>
      <c r="JDR872" s="40"/>
      <c r="JDS872" s="40"/>
      <c r="JDT872" s="40"/>
      <c r="JDU872" s="40"/>
      <c r="JDV872" s="40"/>
      <c r="JDW872" s="40"/>
      <c r="JDX872" s="40"/>
      <c r="JDY872" s="40"/>
      <c r="JDZ872" s="40"/>
      <c r="JEA872" s="40"/>
      <c r="JEB872" s="40"/>
      <c r="JEC872" s="40"/>
      <c r="JED872" s="40"/>
      <c r="JEE872" s="40"/>
      <c r="JEF872" s="40"/>
      <c r="JEG872" s="40"/>
      <c r="JEH872" s="40"/>
      <c r="JEI872" s="40"/>
      <c r="JEJ872" s="40"/>
      <c r="JEK872" s="40"/>
      <c r="JEL872" s="40"/>
      <c r="JEM872" s="40"/>
      <c r="JEN872" s="40"/>
      <c r="JEO872" s="40"/>
      <c r="JEP872" s="40"/>
      <c r="JEQ872" s="40"/>
      <c r="JER872" s="40"/>
      <c r="JES872" s="40"/>
      <c r="JET872" s="40"/>
      <c r="JEU872" s="40"/>
      <c r="JEV872" s="40"/>
      <c r="JEW872" s="40"/>
      <c r="JEX872" s="40"/>
      <c r="JEY872" s="40"/>
      <c r="JEZ872" s="40"/>
      <c r="JFA872" s="40"/>
      <c r="JFB872" s="40"/>
      <c r="JFC872" s="40"/>
      <c r="JFD872" s="40"/>
      <c r="JFE872" s="40"/>
      <c r="JFF872" s="40"/>
      <c r="JFG872" s="40"/>
      <c r="JFH872" s="40"/>
      <c r="JFI872" s="40"/>
      <c r="JFJ872" s="40"/>
      <c r="JFK872" s="40"/>
      <c r="JFL872" s="40"/>
      <c r="JFM872" s="40"/>
      <c r="JFN872" s="40"/>
      <c r="JFO872" s="40"/>
      <c r="JFP872" s="40"/>
      <c r="JFQ872" s="40"/>
      <c r="JFR872" s="40"/>
      <c r="JFS872" s="40"/>
      <c r="JFT872" s="40"/>
      <c r="JFU872" s="40"/>
      <c r="JFV872" s="40"/>
      <c r="JFW872" s="40"/>
      <c r="JFX872" s="40"/>
      <c r="JFY872" s="40"/>
      <c r="JFZ872" s="40"/>
      <c r="JGA872" s="40"/>
      <c r="JGB872" s="40"/>
      <c r="JGC872" s="40"/>
      <c r="JGD872" s="40"/>
      <c r="JGE872" s="40"/>
      <c r="JGF872" s="40"/>
      <c r="JGG872" s="40"/>
      <c r="JGH872" s="40"/>
      <c r="JGI872" s="40"/>
      <c r="JGJ872" s="40"/>
      <c r="JGK872" s="40"/>
      <c r="JGL872" s="40"/>
      <c r="JGM872" s="40"/>
      <c r="JGN872" s="40"/>
      <c r="JGO872" s="40"/>
      <c r="JGP872" s="40"/>
      <c r="JGQ872" s="40"/>
      <c r="JGR872" s="40"/>
      <c r="JGS872" s="40"/>
      <c r="JGT872" s="40"/>
      <c r="JGU872" s="40"/>
      <c r="JGV872" s="40"/>
      <c r="JGW872" s="40"/>
      <c r="JGX872" s="40"/>
      <c r="JGY872" s="40"/>
      <c r="JGZ872" s="40"/>
      <c r="JHA872" s="40"/>
      <c r="JHB872" s="40"/>
      <c r="JHC872" s="40"/>
      <c r="JHD872" s="40"/>
      <c r="JHE872" s="40"/>
      <c r="JHF872" s="40"/>
      <c r="JHG872" s="40"/>
      <c r="JHH872" s="40"/>
      <c r="JHI872" s="40"/>
      <c r="JHJ872" s="40"/>
      <c r="JHK872" s="40"/>
      <c r="JHL872" s="40"/>
      <c r="JHM872" s="40"/>
      <c r="JHN872" s="40"/>
      <c r="JHO872" s="40"/>
      <c r="JHP872" s="40"/>
      <c r="JHQ872" s="40"/>
      <c r="JHR872" s="40"/>
      <c r="JHS872" s="40"/>
      <c r="JHT872" s="40"/>
      <c r="JHU872" s="40"/>
      <c r="JHV872" s="40"/>
      <c r="JHW872" s="40"/>
      <c r="JHX872" s="40"/>
      <c r="JHY872" s="40"/>
      <c r="JHZ872" s="40"/>
      <c r="JIA872" s="40"/>
      <c r="JIB872" s="40"/>
      <c r="JIC872" s="40"/>
      <c r="JID872" s="40"/>
      <c r="JIE872" s="40"/>
      <c r="JIF872" s="40"/>
      <c r="JIG872" s="40"/>
      <c r="JIH872" s="40"/>
      <c r="JII872" s="40"/>
      <c r="JIJ872" s="40"/>
      <c r="JIK872" s="40"/>
      <c r="JIL872" s="40"/>
      <c r="JIM872" s="40"/>
      <c r="JIN872" s="40"/>
      <c r="JIO872" s="40"/>
      <c r="JIP872" s="40"/>
      <c r="JIQ872" s="40"/>
      <c r="JIR872" s="40"/>
      <c r="JIS872" s="40"/>
      <c r="JIT872" s="40"/>
      <c r="JIU872" s="40"/>
      <c r="JIV872" s="40"/>
      <c r="JIW872" s="40"/>
      <c r="JIX872" s="40"/>
      <c r="JIY872" s="40"/>
      <c r="JIZ872" s="40"/>
      <c r="JJA872" s="40"/>
      <c r="JJB872" s="40"/>
      <c r="JJC872" s="40"/>
      <c r="JJD872" s="40"/>
      <c r="JJE872" s="40"/>
      <c r="JJF872" s="40"/>
      <c r="JJG872" s="40"/>
      <c r="JJH872" s="40"/>
      <c r="JJI872" s="40"/>
      <c r="JJJ872" s="40"/>
      <c r="JJK872" s="40"/>
      <c r="JJL872" s="40"/>
      <c r="JJM872" s="40"/>
      <c r="JJN872" s="40"/>
      <c r="JJO872" s="40"/>
      <c r="JJP872" s="40"/>
      <c r="JJQ872" s="40"/>
      <c r="JJR872" s="40"/>
      <c r="JJS872" s="40"/>
      <c r="JJT872" s="40"/>
      <c r="JJU872" s="40"/>
      <c r="JJV872" s="40"/>
      <c r="JJW872" s="40"/>
      <c r="JJX872" s="40"/>
      <c r="JJY872" s="40"/>
      <c r="JJZ872" s="40"/>
      <c r="JKA872" s="40"/>
      <c r="JKB872" s="40"/>
      <c r="JKC872" s="40"/>
      <c r="JKD872" s="40"/>
      <c r="JKE872" s="40"/>
      <c r="JKF872" s="40"/>
      <c r="JKG872" s="40"/>
      <c r="JKH872" s="40"/>
      <c r="JKI872" s="40"/>
      <c r="JKJ872" s="40"/>
      <c r="JKK872" s="40"/>
      <c r="JKL872" s="40"/>
      <c r="JKM872" s="40"/>
      <c r="JKN872" s="40"/>
      <c r="JKO872" s="40"/>
      <c r="JKP872" s="40"/>
      <c r="JKQ872" s="40"/>
      <c r="JKR872" s="40"/>
      <c r="JKS872" s="40"/>
      <c r="JKT872" s="40"/>
      <c r="JKU872" s="40"/>
      <c r="JKV872" s="40"/>
      <c r="JKW872" s="40"/>
      <c r="JKX872" s="40"/>
      <c r="JKY872" s="40"/>
      <c r="JKZ872" s="40"/>
      <c r="JLA872" s="40"/>
      <c r="JLB872" s="40"/>
      <c r="JLC872" s="40"/>
      <c r="JLD872" s="40"/>
      <c r="JLE872" s="40"/>
      <c r="JLF872" s="40"/>
      <c r="JLG872" s="40"/>
      <c r="JLH872" s="40"/>
      <c r="JLI872" s="40"/>
      <c r="JLJ872" s="40"/>
      <c r="JLK872" s="40"/>
      <c r="JLL872" s="40"/>
      <c r="JLM872" s="40"/>
      <c r="JLN872" s="40"/>
      <c r="JLO872" s="40"/>
      <c r="JLP872" s="40"/>
      <c r="JLQ872" s="40"/>
      <c r="JLR872" s="40"/>
      <c r="JLS872" s="40"/>
      <c r="JLT872" s="40"/>
      <c r="JLU872" s="40"/>
      <c r="JLV872" s="40"/>
      <c r="JLW872" s="40"/>
      <c r="JLX872" s="40"/>
      <c r="JLY872" s="40"/>
      <c r="JLZ872" s="40"/>
      <c r="JMA872" s="40"/>
      <c r="JMB872" s="40"/>
      <c r="JMC872" s="40"/>
      <c r="JMD872" s="40"/>
      <c r="JME872" s="40"/>
      <c r="JMF872" s="40"/>
      <c r="JMG872" s="40"/>
      <c r="JMH872" s="40"/>
      <c r="JMI872" s="40"/>
      <c r="JMJ872" s="40"/>
      <c r="JMK872" s="40"/>
      <c r="JML872" s="40"/>
      <c r="JMM872" s="40"/>
      <c r="JMN872" s="40"/>
      <c r="JMO872" s="40"/>
      <c r="JMP872" s="40"/>
      <c r="JMQ872" s="40"/>
      <c r="JMR872" s="40"/>
      <c r="JMS872" s="40"/>
      <c r="JMT872" s="40"/>
      <c r="JMU872" s="40"/>
      <c r="JMV872" s="40"/>
      <c r="JMW872" s="40"/>
      <c r="JMX872" s="40"/>
      <c r="JMY872" s="40"/>
      <c r="JMZ872" s="40"/>
      <c r="JNA872" s="40"/>
      <c r="JNB872" s="40"/>
      <c r="JNC872" s="40"/>
      <c r="JND872" s="40"/>
      <c r="JNE872" s="40"/>
      <c r="JNF872" s="40"/>
      <c r="JNG872" s="40"/>
      <c r="JNH872" s="40"/>
      <c r="JNI872" s="40"/>
      <c r="JNJ872" s="40"/>
      <c r="JNK872" s="40"/>
      <c r="JNL872" s="40"/>
      <c r="JNM872" s="40"/>
      <c r="JNN872" s="40"/>
      <c r="JNO872" s="40"/>
      <c r="JNP872" s="40"/>
      <c r="JNQ872" s="40"/>
      <c r="JNR872" s="40"/>
      <c r="JNS872" s="40"/>
      <c r="JNT872" s="40"/>
      <c r="JNU872" s="40"/>
      <c r="JNV872" s="40"/>
      <c r="JNW872" s="40"/>
      <c r="JNX872" s="40"/>
      <c r="JNY872" s="40"/>
      <c r="JNZ872" s="40"/>
      <c r="JOA872" s="40"/>
      <c r="JOB872" s="40"/>
      <c r="JOC872" s="40"/>
      <c r="JOD872" s="40"/>
      <c r="JOE872" s="40"/>
      <c r="JOF872" s="40"/>
      <c r="JOG872" s="40"/>
      <c r="JOH872" s="40"/>
      <c r="JOI872" s="40"/>
      <c r="JOJ872" s="40"/>
      <c r="JOK872" s="40"/>
      <c r="JOL872" s="40"/>
      <c r="JOM872" s="40"/>
      <c r="JON872" s="40"/>
      <c r="JOO872" s="40"/>
      <c r="JOP872" s="40"/>
      <c r="JOQ872" s="40"/>
      <c r="JOR872" s="40"/>
      <c r="JOS872" s="40"/>
      <c r="JOT872" s="40"/>
      <c r="JOU872" s="40"/>
      <c r="JOV872" s="40"/>
      <c r="JOW872" s="40"/>
      <c r="JOX872" s="40"/>
      <c r="JOY872" s="40"/>
      <c r="JOZ872" s="40"/>
      <c r="JPA872" s="40"/>
      <c r="JPB872" s="40"/>
      <c r="JPC872" s="40"/>
      <c r="JPD872" s="40"/>
      <c r="JPE872" s="40"/>
      <c r="JPF872" s="40"/>
      <c r="JPG872" s="40"/>
      <c r="JPH872" s="40"/>
      <c r="JPI872" s="40"/>
      <c r="JPJ872" s="40"/>
      <c r="JPK872" s="40"/>
      <c r="JPL872" s="40"/>
      <c r="JPM872" s="40"/>
      <c r="JPN872" s="40"/>
      <c r="JPO872" s="40"/>
      <c r="JPP872" s="40"/>
      <c r="JPQ872" s="40"/>
      <c r="JPR872" s="40"/>
      <c r="JPS872" s="40"/>
      <c r="JPT872" s="40"/>
      <c r="JPU872" s="40"/>
      <c r="JPV872" s="40"/>
      <c r="JPW872" s="40"/>
      <c r="JPX872" s="40"/>
      <c r="JPY872" s="40"/>
      <c r="JPZ872" s="40"/>
      <c r="JQA872" s="40"/>
      <c r="JQB872" s="40"/>
      <c r="JQC872" s="40"/>
      <c r="JQD872" s="40"/>
      <c r="JQE872" s="40"/>
      <c r="JQF872" s="40"/>
      <c r="JQG872" s="40"/>
      <c r="JQH872" s="40"/>
      <c r="JQI872" s="40"/>
      <c r="JQJ872" s="40"/>
      <c r="JQK872" s="40"/>
      <c r="JQL872" s="40"/>
      <c r="JQM872" s="40"/>
      <c r="JQN872" s="40"/>
      <c r="JQO872" s="40"/>
      <c r="JQP872" s="40"/>
      <c r="JQQ872" s="40"/>
      <c r="JQR872" s="40"/>
      <c r="JQS872" s="40"/>
      <c r="JQT872" s="40"/>
      <c r="JQU872" s="40"/>
      <c r="JQV872" s="40"/>
      <c r="JQW872" s="40"/>
      <c r="JQX872" s="40"/>
      <c r="JQY872" s="40"/>
      <c r="JQZ872" s="40"/>
      <c r="JRA872" s="40"/>
      <c r="JRB872" s="40"/>
      <c r="JRC872" s="40"/>
      <c r="JRD872" s="40"/>
      <c r="JRE872" s="40"/>
      <c r="JRF872" s="40"/>
      <c r="JRG872" s="40"/>
      <c r="JRH872" s="40"/>
      <c r="JRI872" s="40"/>
      <c r="JRJ872" s="40"/>
      <c r="JRK872" s="40"/>
      <c r="JRL872" s="40"/>
      <c r="JRM872" s="40"/>
      <c r="JRN872" s="40"/>
      <c r="JRO872" s="40"/>
      <c r="JRP872" s="40"/>
      <c r="JRQ872" s="40"/>
      <c r="JRR872" s="40"/>
      <c r="JRS872" s="40"/>
      <c r="JRT872" s="40"/>
      <c r="JRU872" s="40"/>
      <c r="JRV872" s="40"/>
      <c r="JRW872" s="40"/>
      <c r="JRX872" s="40"/>
      <c r="JRY872" s="40"/>
      <c r="JRZ872" s="40"/>
      <c r="JSA872" s="40"/>
      <c r="JSB872" s="40"/>
      <c r="JSC872" s="40"/>
      <c r="JSD872" s="40"/>
      <c r="JSE872" s="40"/>
      <c r="JSF872" s="40"/>
      <c r="JSG872" s="40"/>
      <c r="JSH872" s="40"/>
      <c r="JSI872" s="40"/>
      <c r="JSJ872" s="40"/>
      <c r="JSK872" s="40"/>
      <c r="JSL872" s="40"/>
      <c r="JSM872" s="40"/>
      <c r="JSN872" s="40"/>
      <c r="JSO872" s="40"/>
      <c r="JSP872" s="40"/>
      <c r="JSQ872" s="40"/>
      <c r="JSR872" s="40"/>
      <c r="JSS872" s="40"/>
      <c r="JST872" s="40"/>
      <c r="JSU872" s="40"/>
      <c r="JSV872" s="40"/>
      <c r="JSW872" s="40"/>
      <c r="JSX872" s="40"/>
      <c r="JSY872" s="40"/>
      <c r="JSZ872" s="40"/>
      <c r="JTA872" s="40"/>
      <c r="JTB872" s="40"/>
      <c r="JTC872" s="40"/>
      <c r="JTD872" s="40"/>
      <c r="JTE872" s="40"/>
      <c r="JTF872" s="40"/>
      <c r="JTG872" s="40"/>
      <c r="JTH872" s="40"/>
      <c r="JTI872" s="40"/>
      <c r="JTJ872" s="40"/>
      <c r="JTK872" s="40"/>
      <c r="JTL872" s="40"/>
      <c r="JTM872" s="40"/>
      <c r="JTN872" s="40"/>
      <c r="JTO872" s="40"/>
      <c r="JTP872" s="40"/>
      <c r="JTQ872" s="40"/>
      <c r="JTR872" s="40"/>
      <c r="JTS872" s="40"/>
      <c r="JTT872" s="40"/>
      <c r="JTU872" s="40"/>
      <c r="JTV872" s="40"/>
      <c r="JTW872" s="40"/>
      <c r="JTX872" s="40"/>
      <c r="JTY872" s="40"/>
      <c r="JTZ872" s="40"/>
      <c r="JUA872" s="40"/>
      <c r="JUB872" s="40"/>
      <c r="JUC872" s="40"/>
      <c r="JUD872" s="40"/>
      <c r="JUE872" s="40"/>
      <c r="JUF872" s="40"/>
      <c r="JUG872" s="40"/>
      <c r="JUH872" s="40"/>
      <c r="JUI872" s="40"/>
      <c r="JUJ872" s="40"/>
      <c r="JUK872" s="40"/>
      <c r="JUL872" s="40"/>
      <c r="JUM872" s="40"/>
      <c r="JUN872" s="40"/>
      <c r="JUO872" s="40"/>
      <c r="JUP872" s="40"/>
      <c r="JUQ872" s="40"/>
      <c r="JUR872" s="40"/>
      <c r="JUS872" s="40"/>
      <c r="JUT872" s="40"/>
      <c r="JUU872" s="40"/>
      <c r="JUV872" s="40"/>
      <c r="JUW872" s="40"/>
      <c r="JUX872" s="40"/>
      <c r="JUY872" s="40"/>
      <c r="JUZ872" s="40"/>
      <c r="JVA872" s="40"/>
      <c r="JVB872" s="40"/>
      <c r="JVC872" s="40"/>
      <c r="JVD872" s="40"/>
      <c r="JVE872" s="40"/>
      <c r="JVF872" s="40"/>
      <c r="JVG872" s="40"/>
      <c r="JVH872" s="40"/>
      <c r="JVI872" s="40"/>
      <c r="JVJ872" s="40"/>
      <c r="JVK872" s="40"/>
      <c r="JVL872" s="40"/>
      <c r="JVM872" s="40"/>
      <c r="JVN872" s="40"/>
      <c r="JVO872" s="40"/>
      <c r="JVP872" s="40"/>
      <c r="JVQ872" s="40"/>
      <c r="JVR872" s="40"/>
      <c r="JVS872" s="40"/>
      <c r="JVT872" s="40"/>
      <c r="JVU872" s="40"/>
      <c r="JVV872" s="40"/>
      <c r="JVW872" s="40"/>
      <c r="JVX872" s="40"/>
      <c r="JVY872" s="40"/>
      <c r="JVZ872" s="40"/>
      <c r="JWA872" s="40"/>
      <c r="JWB872" s="40"/>
      <c r="JWC872" s="40"/>
      <c r="JWD872" s="40"/>
      <c r="JWE872" s="40"/>
      <c r="JWF872" s="40"/>
      <c r="JWG872" s="40"/>
      <c r="JWH872" s="40"/>
      <c r="JWI872" s="40"/>
      <c r="JWJ872" s="40"/>
      <c r="JWK872" s="40"/>
      <c r="JWL872" s="40"/>
      <c r="JWM872" s="40"/>
      <c r="JWN872" s="40"/>
      <c r="JWO872" s="40"/>
      <c r="JWP872" s="40"/>
      <c r="JWQ872" s="40"/>
      <c r="JWR872" s="40"/>
      <c r="JWS872" s="40"/>
      <c r="JWT872" s="40"/>
      <c r="JWU872" s="40"/>
      <c r="JWV872" s="40"/>
      <c r="JWW872" s="40"/>
      <c r="JWX872" s="40"/>
      <c r="JWY872" s="40"/>
      <c r="JWZ872" s="40"/>
      <c r="JXA872" s="40"/>
      <c r="JXB872" s="40"/>
      <c r="JXC872" s="40"/>
      <c r="JXD872" s="40"/>
      <c r="JXE872" s="40"/>
      <c r="JXF872" s="40"/>
      <c r="JXG872" s="40"/>
      <c r="JXH872" s="40"/>
      <c r="JXI872" s="40"/>
      <c r="JXJ872" s="40"/>
      <c r="JXK872" s="40"/>
      <c r="JXL872" s="40"/>
      <c r="JXM872" s="40"/>
      <c r="JXN872" s="40"/>
      <c r="JXO872" s="40"/>
      <c r="JXP872" s="40"/>
      <c r="JXQ872" s="40"/>
      <c r="JXR872" s="40"/>
      <c r="JXS872" s="40"/>
      <c r="JXT872" s="40"/>
      <c r="JXU872" s="40"/>
      <c r="JXV872" s="40"/>
      <c r="JXW872" s="40"/>
      <c r="JXX872" s="40"/>
      <c r="JXY872" s="40"/>
      <c r="JXZ872" s="40"/>
      <c r="JYA872" s="40"/>
      <c r="JYB872" s="40"/>
      <c r="JYC872" s="40"/>
      <c r="JYD872" s="40"/>
      <c r="JYE872" s="40"/>
      <c r="JYF872" s="40"/>
      <c r="JYG872" s="40"/>
      <c r="JYH872" s="40"/>
      <c r="JYI872" s="40"/>
      <c r="JYJ872" s="40"/>
      <c r="JYK872" s="40"/>
      <c r="JYL872" s="40"/>
      <c r="JYM872" s="40"/>
      <c r="JYN872" s="40"/>
      <c r="JYO872" s="40"/>
      <c r="JYP872" s="40"/>
      <c r="JYQ872" s="40"/>
      <c r="JYR872" s="40"/>
      <c r="JYS872" s="40"/>
      <c r="JYT872" s="40"/>
      <c r="JYU872" s="40"/>
      <c r="JYV872" s="40"/>
      <c r="JYW872" s="40"/>
      <c r="JYX872" s="40"/>
      <c r="JYY872" s="40"/>
      <c r="JYZ872" s="40"/>
      <c r="JZA872" s="40"/>
      <c r="JZB872" s="40"/>
      <c r="JZC872" s="40"/>
      <c r="JZD872" s="40"/>
      <c r="JZE872" s="40"/>
      <c r="JZF872" s="40"/>
      <c r="JZG872" s="40"/>
      <c r="JZH872" s="40"/>
      <c r="JZI872" s="40"/>
      <c r="JZJ872" s="40"/>
      <c r="JZK872" s="40"/>
      <c r="JZL872" s="40"/>
      <c r="JZM872" s="40"/>
      <c r="JZN872" s="40"/>
      <c r="JZO872" s="40"/>
      <c r="JZP872" s="40"/>
      <c r="JZQ872" s="40"/>
      <c r="JZR872" s="40"/>
      <c r="JZS872" s="40"/>
      <c r="JZT872" s="40"/>
      <c r="JZU872" s="40"/>
      <c r="JZV872" s="40"/>
      <c r="JZW872" s="40"/>
      <c r="JZX872" s="40"/>
      <c r="JZY872" s="40"/>
      <c r="JZZ872" s="40"/>
      <c r="KAA872" s="40"/>
      <c r="KAB872" s="40"/>
      <c r="KAC872" s="40"/>
      <c r="KAD872" s="40"/>
      <c r="KAE872" s="40"/>
      <c r="KAF872" s="40"/>
      <c r="KAG872" s="40"/>
      <c r="KAH872" s="40"/>
      <c r="KAI872" s="40"/>
      <c r="KAJ872" s="40"/>
      <c r="KAK872" s="40"/>
      <c r="KAL872" s="40"/>
      <c r="KAM872" s="40"/>
      <c r="KAN872" s="40"/>
      <c r="KAO872" s="40"/>
      <c r="KAP872" s="40"/>
      <c r="KAQ872" s="40"/>
      <c r="KAR872" s="40"/>
      <c r="KAS872" s="40"/>
      <c r="KAT872" s="40"/>
      <c r="KAU872" s="40"/>
      <c r="KAV872" s="40"/>
      <c r="KAW872" s="40"/>
      <c r="KAX872" s="40"/>
      <c r="KAY872" s="40"/>
      <c r="KAZ872" s="40"/>
      <c r="KBA872" s="40"/>
      <c r="KBB872" s="40"/>
      <c r="KBC872" s="40"/>
      <c r="KBD872" s="40"/>
      <c r="KBE872" s="40"/>
      <c r="KBF872" s="40"/>
      <c r="KBG872" s="40"/>
      <c r="KBH872" s="40"/>
      <c r="KBI872" s="40"/>
      <c r="KBJ872" s="40"/>
      <c r="KBK872" s="40"/>
      <c r="KBL872" s="40"/>
      <c r="KBM872" s="40"/>
      <c r="KBN872" s="40"/>
      <c r="KBO872" s="40"/>
      <c r="KBP872" s="40"/>
      <c r="KBQ872" s="40"/>
      <c r="KBR872" s="40"/>
      <c r="KBS872" s="40"/>
      <c r="KBT872" s="40"/>
      <c r="KBU872" s="40"/>
      <c r="KBV872" s="40"/>
      <c r="KBW872" s="40"/>
      <c r="KBX872" s="40"/>
      <c r="KBY872" s="40"/>
      <c r="KBZ872" s="40"/>
      <c r="KCA872" s="40"/>
      <c r="KCB872" s="40"/>
      <c r="KCC872" s="40"/>
      <c r="KCD872" s="40"/>
      <c r="KCE872" s="40"/>
      <c r="KCF872" s="40"/>
      <c r="KCG872" s="40"/>
      <c r="KCH872" s="40"/>
      <c r="KCI872" s="40"/>
      <c r="KCJ872" s="40"/>
      <c r="KCK872" s="40"/>
      <c r="KCL872" s="40"/>
      <c r="KCM872" s="40"/>
      <c r="KCN872" s="40"/>
      <c r="KCO872" s="40"/>
      <c r="KCP872" s="40"/>
      <c r="KCQ872" s="40"/>
      <c r="KCR872" s="40"/>
      <c r="KCS872" s="40"/>
      <c r="KCT872" s="40"/>
      <c r="KCU872" s="40"/>
      <c r="KCV872" s="40"/>
      <c r="KCW872" s="40"/>
      <c r="KCX872" s="40"/>
      <c r="KCY872" s="40"/>
      <c r="KCZ872" s="40"/>
      <c r="KDA872" s="40"/>
      <c r="KDB872" s="40"/>
      <c r="KDC872" s="40"/>
      <c r="KDD872" s="40"/>
      <c r="KDE872" s="40"/>
      <c r="KDF872" s="40"/>
      <c r="KDG872" s="40"/>
      <c r="KDH872" s="40"/>
      <c r="KDI872" s="40"/>
      <c r="KDJ872" s="40"/>
      <c r="KDK872" s="40"/>
      <c r="KDL872" s="40"/>
      <c r="KDM872" s="40"/>
      <c r="KDN872" s="40"/>
      <c r="KDO872" s="40"/>
      <c r="KDP872" s="40"/>
      <c r="KDQ872" s="40"/>
      <c r="KDR872" s="40"/>
      <c r="KDS872" s="40"/>
      <c r="KDT872" s="40"/>
      <c r="KDU872" s="40"/>
      <c r="KDV872" s="40"/>
      <c r="KDW872" s="40"/>
      <c r="KDX872" s="40"/>
      <c r="KDY872" s="40"/>
      <c r="KDZ872" s="40"/>
      <c r="KEA872" s="40"/>
      <c r="KEB872" s="40"/>
      <c r="KEC872" s="40"/>
      <c r="KED872" s="40"/>
      <c r="KEE872" s="40"/>
      <c r="KEF872" s="40"/>
      <c r="KEG872" s="40"/>
      <c r="KEH872" s="40"/>
      <c r="KEI872" s="40"/>
      <c r="KEJ872" s="40"/>
      <c r="KEK872" s="40"/>
      <c r="KEL872" s="40"/>
      <c r="KEM872" s="40"/>
      <c r="KEN872" s="40"/>
      <c r="KEO872" s="40"/>
      <c r="KEP872" s="40"/>
      <c r="KEQ872" s="40"/>
      <c r="KER872" s="40"/>
      <c r="KES872" s="40"/>
      <c r="KET872" s="40"/>
      <c r="KEU872" s="40"/>
      <c r="KEV872" s="40"/>
      <c r="KEW872" s="40"/>
      <c r="KEX872" s="40"/>
      <c r="KEY872" s="40"/>
      <c r="KEZ872" s="40"/>
      <c r="KFA872" s="40"/>
      <c r="KFB872" s="40"/>
      <c r="KFC872" s="40"/>
      <c r="KFD872" s="40"/>
      <c r="KFE872" s="40"/>
      <c r="KFF872" s="40"/>
      <c r="KFG872" s="40"/>
      <c r="KFH872" s="40"/>
      <c r="KFI872" s="40"/>
      <c r="KFJ872" s="40"/>
      <c r="KFK872" s="40"/>
      <c r="KFL872" s="40"/>
      <c r="KFM872" s="40"/>
      <c r="KFN872" s="40"/>
      <c r="KFO872" s="40"/>
      <c r="KFP872" s="40"/>
      <c r="KFQ872" s="40"/>
      <c r="KFR872" s="40"/>
      <c r="KFS872" s="40"/>
      <c r="KFT872" s="40"/>
      <c r="KFU872" s="40"/>
      <c r="KFV872" s="40"/>
      <c r="KFW872" s="40"/>
      <c r="KFX872" s="40"/>
      <c r="KFY872" s="40"/>
      <c r="KFZ872" s="40"/>
      <c r="KGA872" s="40"/>
      <c r="KGB872" s="40"/>
      <c r="KGC872" s="40"/>
      <c r="KGD872" s="40"/>
      <c r="KGE872" s="40"/>
      <c r="KGF872" s="40"/>
      <c r="KGG872" s="40"/>
      <c r="KGH872" s="40"/>
      <c r="KGI872" s="40"/>
      <c r="KGJ872" s="40"/>
      <c r="KGK872" s="40"/>
      <c r="KGL872" s="40"/>
      <c r="KGM872" s="40"/>
      <c r="KGN872" s="40"/>
      <c r="KGO872" s="40"/>
      <c r="KGP872" s="40"/>
      <c r="KGQ872" s="40"/>
      <c r="KGR872" s="40"/>
      <c r="KGS872" s="40"/>
      <c r="KGT872" s="40"/>
      <c r="KGU872" s="40"/>
      <c r="KGV872" s="40"/>
      <c r="KGW872" s="40"/>
      <c r="KGX872" s="40"/>
      <c r="KGY872" s="40"/>
      <c r="KGZ872" s="40"/>
      <c r="KHA872" s="40"/>
      <c r="KHB872" s="40"/>
      <c r="KHC872" s="40"/>
      <c r="KHD872" s="40"/>
      <c r="KHE872" s="40"/>
      <c r="KHF872" s="40"/>
      <c r="KHG872" s="40"/>
      <c r="KHH872" s="40"/>
      <c r="KHI872" s="40"/>
      <c r="KHJ872" s="40"/>
      <c r="KHK872" s="40"/>
      <c r="KHL872" s="40"/>
      <c r="KHM872" s="40"/>
      <c r="KHN872" s="40"/>
      <c r="KHO872" s="40"/>
      <c r="KHP872" s="40"/>
      <c r="KHQ872" s="40"/>
      <c r="KHR872" s="40"/>
      <c r="KHS872" s="40"/>
      <c r="KHT872" s="40"/>
      <c r="KHU872" s="40"/>
      <c r="KHV872" s="40"/>
      <c r="KHW872" s="40"/>
      <c r="KHX872" s="40"/>
      <c r="KHY872" s="40"/>
      <c r="KHZ872" s="40"/>
      <c r="KIA872" s="40"/>
      <c r="KIB872" s="40"/>
      <c r="KIC872" s="40"/>
      <c r="KID872" s="40"/>
      <c r="KIE872" s="40"/>
      <c r="KIF872" s="40"/>
      <c r="KIG872" s="40"/>
      <c r="KIH872" s="40"/>
      <c r="KII872" s="40"/>
      <c r="KIJ872" s="40"/>
      <c r="KIK872" s="40"/>
      <c r="KIL872" s="40"/>
      <c r="KIM872" s="40"/>
      <c r="KIN872" s="40"/>
      <c r="KIO872" s="40"/>
      <c r="KIP872" s="40"/>
      <c r="KIQ872" s="40"/>
      <c r="KIR872" s="40"/>
      <c r="KIS872" s="40"/>
      <c r="KIT872" s="40"/>
      <c r="KIU872" s="40"/>
      <c r="KIV872" s="40"/>
      <c r="KIW872" s="40"/>
      <c r="KIX872" s="40"/>
      <c r="KIY872" s="40"/>
      <c r="KIZ872" s="40"/>
      <c r="KJA872" s="40"/>
      <c r="KJB872" s="40"/>
      <c r="KJC872" s="40"/>
      <c r="KJD872" s="40"/>
      <c r="KJE872" s="40"/>
      <c r="KJF872" s="40"/>
      <c r="KJG872" s="40"/>
      <c r="KJH872" s="40"/>
      <c r="KJI872" s="40"/>
      <c r="KJJ872" s="40"/>
      <c r="KJK872" s="40"/>
      <c r="KJL872" s="40"/>
      <c r="KJM872" s="40"/>
      <c r="KJN872" s="40"/>
      <c r="KJO872" s="40"/>
      <c r="KJP872" s="40"/>
      <c r="KJQ872" s="40"/>
      <c r="KJR872" s="40"/>
      <c r="KJS872" s="40"/>
      <c r="KJT872" s="40"/>
      <c r="KJU872" s="40"/>
      <c r="KJV872" s="40"/>
      <c r="KJW872" s="40"/>
      <c r="KJX872" s="40"/>
      <c r="KJY872" s="40"/>
      <c r="KJZ872" s="40"/>
      <c r="KKA872" s="40"/>
      <c r="KKB872" s="40"/>
      <c r="KKC872" s="40"/>
      <c r="KKD872" s="40"/>
      <c r="KKE872" s="40"/>
      <c r="KKF872" s="40"/>
      <c r="KKG872" s="40"/>
      <c r="KKH872" s="40"/>
      <c r="KKI872" s="40"/>
      <c r="KKJ872" s="40"/>
      <c r="KKK872" s="40"/>
      <c r="KKL872" s="40"/>
      <c r="KKM872" s="40"/>
      <c r="KKN872" s="40"/>
      <c r="KKO872" s="40"/>
      <c r="KKP872" s="40"/>
      <c r="KKQ872" s="40"/>
      <c r="KKR872" s="40"/>
      <c r="KKS872" s="40"/>
      <c r="KKT872" s="40"/>
      <c r="KKU872" s="40"/>
      <c r="KKV872" s="40"/>
      <c r="KKW872" s="40"/>
      <c r="KKX872" s="40"/>
      <c r="KKY872" s="40"/>
      <c r="KKZ872" s="40"/>
      <c r="KLA872" s="40"/>
      <c r="KLB872" s="40"/>
      <c r="KLC872" s="40"/>
      <c r="KLD872" s="40"/>
      <c r="KLE872" s="40"/>
      <c r="KLF872" s="40"/>
      <c r="KLG872" s="40"/>
      <c r="KLH872" s="40"/>
      <c r="KLI872" s="40"/>
      <c r="KLJ872" s="40"/>
      <c r="KLK872" s="40"/>
      <c r="KLL872" s="40"/>
      <c r="KLM872" s="40"/>
      <c r="KLN872" s="40"/>
      <c r="KLO872" s="40"/>
      <c r="KLP872" s="40"/>
      <c r="KLQ872" s="40"/>
      <c r="KLR872" s="40"/>
      <c r="KLS872" s="40"/>
      <c r="KLT872" s="40"/>
      <c r="KLU872" s="40"/>
      <c r="KLV872" s="40"/>
      <c r="KLW872" s="40"/>
      <c r="KLX872" s="40"/>
      <c r="KLY872" s="40"/>
      <c r="KLZ872" s="40"/>
      <c r="KMA872" s="40"/>
      <c r="KMB872" s="40"/>
      <c r="KMC872" s="40"/>
      <c r="KMD872" s="40"/>
      <c r="KME872" s="40"/>
      <c r="KMF872" s="40"/>
      <c r="KMG872" s="40"/>
      <c r="KMH872" s="40"/>
      <c r="KMI872" s="40"/>
      <c r="KMJ872" s="40"/>
      <c r="KMK872" s="40"/>
      <c r="KML872" s="40"/>
      <c r="KMM872" s="40"/>
      <c r="KMN872" s="40"/>
      <c r="KMO872" s="40"/>
      <c r="KMP872" s="40"/>
      <c r="KMQ872" s="40"/>
      <c r="KMR872" s="40"/>
      <c r="KMS872" s="40"/>
      <c r="KMT872" s="40"/>
      <c r="KMU872" s="40"/>
      <c r="KMV872" s="40"/>
      <c r="KMW872" s="40"/>
      <c r="KMX872" s="40"/>
      <c r="KMY872" s="40"/>
      <c r="KMZ872" s="40"/>
      <c r="KNA872" s="40"/>
      <c r="KNB872" s="40"/>
      <c r="KNC872" s="40"/>
      <c r="KND872" s="40"/>
      <c r="KNE872" s="40"/>
      <c r="KNF872" s="40"/>
      <c r="KNG872" s="40"/>
      <c r="KNH872" s="40"/>
      <c r="KNI872" s="40"/>
      <c r="KNJ872" s="40"/>
      <c r="KNK872" s="40"/>
      <c r="KNL872" s="40"/>
      <c r="KNM872" s="40"/>
      <c r="KNN872" s="40"/>
      <c r="KNO872" s="40"/>
      <c r="KNP872" s="40"/>
      <c r="KNQ872" s="40"/>
      <c r="KNR872" s="40"/>
      <c r="KNS872" s="40"/>
      <c r="KNT872" s="40"/>
      <c r="KNU872" s="40"/>
      <c r="KNV872" s="40"/>
      <c r="KNW872" s="40"/>
      <c r="KNX872" s="40"/>
      <c r="KNY872" s="40"/>
      <c r="KNZ872" s="40"/>
      <c r="KOA872" s="40"/>
      <c r="KOB872" s="40"/>
      <c r="KOC872" s="40"/>
      <c r="KOD872" s="40"/>
      <c r="KOE872" s="40"/>
      <c r="KOF872" s="40"/>
      <c r="KOG872" s="40"/>
      <c r="KOH872" s="40"/>
      <c r="KOI872" s="40"/>
      <c r="KOJ872" s="40"/>
      <c r="KOK872" s="40"/>
      <c r="KOL872" s="40"/>
      <c r="KOM872" s="40"/>
      <c r="KON872" s="40"/>
      <c r="KOO872" s="40"/>
      <c r="KOP872" s="40"/>
      <c r="KOQ872" s="40"/>
      <c r="KOR872" s="40"/>
      <c r="KOS872" s="40"/>
      <c r="KOT872" s="40"/>
      <c r="KOU872" s="40"/>
      <c r="KOV872" s="40"/>
      <c r="KOW872" s="40"/>
      <c r="KOX872" s="40"/>
      <c r="KOY872" s="40"/>
      <c r="KOZ872" s="40"/>
      <c r="KPA872" s="40"/>
      <c r="KPB872" s="40"/>
      <c r="KPC872" s="40"/>
      <c r="KPD872" s="40"/>
      <c r="KPE872" s="40"/>
      <c r="KPF872" s="40"/>
      <c r="KPG872" s="40"/>
      <c r="KPH872" s="40"/>
      <c r="KPI872" s="40"/>
      <c r="KPJ872" s="40"/>
      <c r="KPK872" s="40"/>
      <c r="KPL872" s="40"/>
      <c r="KPM872" s="40"/>
      <c r="KPN872" s="40"/>
      <c r="KPO872" s="40"/>
      <c r="KPP872" s="40"/>
      <c r="KPQ872" s="40"/>
      <c r="KPR872" s="40"/>
      <c r="KPS872" s="40"/>
      <c r="KPT872" s="40"/>
      <c r="KPU872" s="40"/>
      <c r="KPV872" s="40"/>
      <c r="KPW872" s="40"/>
      <c r="KPX872" s="40"/>
      <c r="KPY872" s="40"/>
      <c r="KPZ872" s="40"/>
      <c r="KQA872" s="40"/>
      <c r="KQB872" s="40"/>
      <c r="KQC872" s="40"/>
      <c r="KQD872" s="40"/>
      <c r="KQE872" s="40"/>
      <c r="KQF872" s="40"/>
      <c r="KQG872" s="40"/>
      <c r="KQH872" s="40"/>
      <c r="KQI872" s="40"/>
      <c r="KQJ872" s="40"/>
      <c r="KQK872" s="40"/>
      <c r="KQL872" s="40"/>
      <c r="KQM872" s="40"/>
      <c r="KQN872" s="40"/>
      <c r="KQO872" s="40"/>
      <c r="KQP872" s="40"/>
      <c r="KQQ872" s="40"/>
      <c r="KQR872" s="40"/>
      <c r="KQS872" s="40"/>
      <c r="KQT872" s="40"/>
      <c r="KQU872" s="40"/>
      <c r="KQV872" s="40"/>
      <c r="KQW872" s="40"/>
      <c r="KQX872" s="40"/>
      <c r="KQY872" s="40"/>
      <c r="KQZ872" s="40"/>
      <c r="KRA872" s="40"/>
      <c r="KRB872" s="40"/>
      <c r="KRC872" s="40"/>
      <c r="KRD872" s="40"/>
      <c r="KRE872" s="40"/>
      <c r="KRF872" s="40"/>
      <c r="KRG872" s="40"/>
      <c r="KRH872" s="40"/>
      <c r="KRI872" s="40"/>
      <c r="KRJ872" s="40"/>
      <c r="KRK872" s="40"/>
      <c r="KRL872" s="40"/>
      <c r="KRM872" s="40"/>
      <c r="KRN872" s="40"/>
      <c r="KRO872" s="40"/>
      <c r="KRP872" s="40"/>
      <c r="KRQ872" s="40"/>
      <c r="KRR872" s="40"/>
      <c r="KRS872" s="40"/>
      <c r="KRT872" s="40"/>
      <c r="KRU872" s="40"/>
      <c r="KRV872" s="40"/>
      <c r="KRW872" s="40"/>
      <c r="KRX872" s="40"/>
      <c r="KRY872" s="40"/>
      <c r="KRZ872" s="40"/>
      <c r="KSA872" s="40"/>
      <c r="KSB872" s="40"/>
      <c r="KSC872" s="40"/>
      <c r="KSD872" s="40"/>
      <c r="KSE872" s="40"/>
      <c r="KSF872" s="40"/>
      <c r="KSG872" s="40"/>
      <c r="KSH872" s="40"/>
      <c r="KSI872" s="40"/>
      <c r="KSJ872" s="40"/>
      <c r="KSK872" s="40"/>
      <c r="KSL872" s="40"/>
      <c r="KSM872" s="40"/>
      <c r="KSN872" s="40"/>
      <c r="KSO872" s="40"/>
      <c r="KSP872" s="40"/>
      <c r="KSQ872" s="40"/>
      <c r="KSR872" s="40"/>
      <c r="KSS872" s="40"/>
      <c r="KST872" s="40"/>
      <c r="KSU872" s="40"/>
      <c r="KSV872" s="40"/>
      <c r="KSW872" s="40"/>
      <c r="KSX872" s="40"/>
      <c r="KSY872" s="40"/>
      <c r="KSZ872" s="40"/>
      <c r="KTA872" s="40"/>
      <c r="KTB872" s="40"/>
      <c r="KTC872" s="40"/>
      <c r="KTD872" s="40"/>
      <c r="KTE872" s="40"/>
      <c r="KTF872" s="40"/>
      <c r="KTG872" s="40"/>
      <c r="KTH872" s="40"/>
      <c r="KTI872" s="40"/>
      <c r="KTJ872" s="40"/>
      <c r="KTK872" s="40"/>
      <c r="KTL872" s="40"/>
      <c r="KTM872" s="40"/>
      <c r="KTN872" s="40"/>
      <c r="KTO872" s="40"/>
      <c r="KTP872" s="40"/>
      <c r="KTQ872" s="40"/>
      <c r="KTR872" s="40"/>
      <c r="KTS872" s="40"/>
      <c r="KTT872" s="40"/>
      <c r="KTU872" s="40"/>
      <c r="KTV872" s="40"/>
      <c r="KTW872" s="40"/>
      <c r="KTX872" s="40"/>
      <c r="KTY872" s="40"/>
      <c r="KTZ872" s="40"/>
      <c r="KUA872" s="40"/>
      <c r="KUB872" s="40"/>
      <c r="KUC872" s="40"/>
      <c r="KUD872" s="40"/>
      <c r="KUE872" s="40"/>
      <c r="KUF872" s="40"/>
      <c r="KUG872" s="40"/>
      <c r="KUH872" s="40"/>
      <c r="KUI872" s="40"/>
      <c r="KUJ872" s="40"/>
      <c r="KUK872" s="40"/>
      <c r="KUL872" s="40"/>
      <c r="KUM872" s="40"/>
      <c r="KUN872" s="40"/>
      <c r="KUO872" s="40"/>
      <c r="KUP872" s="40"/>
      <c r="KUQ872" s="40"/>
      <c r="KUR872" s="40"/>
      <c r="KUS872" s="40"/>
      <c r="KUT872" s="40"/>
      <c r="KUU872" s="40"/>
      <c r="KUV872" s="40"/>
      <c r="KUW872" s="40"/>
      <c r="KUX872" s="40"/>
      <c r="KUY872" s="40"/>
      <c r="KUZ872" s="40"/>
      <c r="KVA872" s="40"/>
      <c r="KVB872" s="40"/>
      <c r="KVC872" s="40"/>
      <c r="KVD872" s="40"/>
      <c r="KVE872" s="40"/>
      <c r="KVF872" s="40"/>
      <c r="KVG872" s="40"/>
      <c r="KVH872" s="40"/>
      <c r="KVI872" s="40"/>
      <c r="KVJ872" s="40"/>
      <c r="KVK872" s="40"/>
      <c r="KVL872" s="40"/>
      <c r="KVM872" s="40"/>
      <c r="KVN872" s="40"/>
      <c r="KVO872" s="40"/>
      <c r="KVP872" s="40"/>
      <c r="KVQ872" s="40"/>
      <c r="KVR872" s="40"/>
      <c r="KVS872" s="40"/>
      <c r="KVT872" s="40"/>
      <c r="KVU872" s="40"/>
      <c r="KVV872" s="40"/>
      <c r="KVW872" s="40"/>
      <c r="KVX872" s="40"/>
      <c r="KVY872" s="40"/>
      <c r="KVZ872" s="40"/>
      <c r="KWA872" s="40"/>
      <c r="KWB872" s="40"/>
      <c r="KWC872" s="40"/>
      <c r="KWD872" s="40"/>
      <c r="KWE872" s="40"/>
      <c r="KWF872" s="40"/>
      <c r="KWG872" s="40"/>
      <c r="KWH872" s="40"/>
      <c r="KWI872" s="40"/>
      <c r="KWJ872" s="40"/>
      <c r="KWK872" s="40"/>
      <c r="KWL872" s="40"/>
      <c r="KWM872" s="40"/>
      <c r="KWN872" s="40"/>
      <c r="KWO872" s="40"/>
      <c r="KWP872" s="40"/>
      <c r="KWQ872" s="40"/>
      <c r="KWR872" s="40"/>
      <c r="KWS872" s="40"/>
      <c r="KWT872" s="40"/>
      <c r="KWU872" s="40"/>
      <c r="KWV872" s="40"/>
      <c r="KWW872" s="40"/>
      <c r="KWX872" s="40"/>
      <c r="KWY872" s="40"/>
      <c r="KWZ872" s="40"/>
      <c r="KXA872" s="40"/>
      <c r="KXB872" s="40"/>
      <c r="KXC872" s="40"/>
      <c r="KXD872" s="40"/>
      <c r="KXE872" s="40"/>
      <c r="KXF872" s="40"/>
      <c r="KXG872" s="40"/>
      <c r="KXH872" s="40"/>
      <c r="KXI872" s="40"/>
      <c r="KXJ872" s="40"/>
      <c r="KXK872" s="40"/>
      <c r="KXL872" s="40"/>
      <c r="KXM872" s="40"/>
      <c r="KXN872" s="40"/>
      <c r="KXO872" s="40"/>
      <c r="KXP872" s="40"/>
      <c r="KXQ872" s="40"/>
      <c r="KXR872" s="40"/>
      <c r="KXS872" s="40"/>
      <c r="KXT872" s="40"/>
      <c r="KXU872" s="40"/>
      <c r="KXV872" s="40"/>
      <c r="KXW872" s="40"/>
      <c r="KXX872" s="40"/>
      <c r="KXY872" s="40"/>
      <c r="KXZ872" s="40"/>
      <c r="KYA872" s="40"/>
      <c r="KYB872" s="40"/>
      <c r="KYC872" s="40"/>
      <c r="KYD872" s="40"/>
      <c r="KYE872" s="40"/>
      <c r="KYF872" s="40"/>
      <c r="KYG872" s="40"/>
      <c r="KYH872" s="40"/>
      <c r="KYI872" s="40"/>
      <c r="KYJ872" s="40"/>
      <c r="KYK872" s="40"/>
      <c r="KYL872" s="40"/>
      <c r="KYM872" s="40"/>
      <c r="KYN872" s="40"/>
      <c r="KYO872" s="40"/>
      <c r="KYP872" s="40"/>
      <c r="KYQ872" s="40"/>
      <c r="KYR872" s="40"/>
      <c r="KYS872" s="40"/>
      <c r="KYT872" s="40"/>
      <c r="KYU872" s="40"/>
      <c r="KYV872" s="40"/>
      <c r="KYW872" s="40"/>
      <c r="KYX872" s="40"/>
      <c r="KYY872" s="40"/>
      <c r="KYZ872" s="40"/>
      <c r="KZA872" s="40"/>
      <c r="KZB872" s="40"/>
      <c r="KZC872" s="40"/>
      <c r="KZD872" s="40"/>
      <c r="KZE872" s="40"/>
      <c r="KZF872" s="40"/>
      <c r="KZG872" s="40"/>
      <c r="KZH872" s="40"/>
      <c r="KZI872" s="40"/>
      <c r="KZJ872" s="40"/>
      <c r="KZK872" s="40"/>
      <c r="KZL872" s="40"/>
      <c r="KZM872" s="40"/>
      <c r="KZN872" s="40"/>
      <c r="KZO872" s="40"/>
      <c r="KZP872" s="40"/>
      <c r="KZQ872" s="40"/>
      <c r="KZR872" s="40"/>
      <c r="KZS872" s="40"/>
      <c r="KZT872" s="40"/>
      <c r="KZU872" s="40"/>
      <c r="KZV872" s="40"/>
      <c r="KZW872" s="40"/>
      <c r="KZX872" s="40"/>
      <c r="KZY872" s="40"/>
      <c r="KZZ872" s="40"/>
      <c r="LAA872" s="40"/>
      <c r="LAB872" s="40"/>
      <c r="LAC872" s="40"/>
      <c r="LAD872" s="40"/>
      <c r="LAE872" s="40"/>
      <c r="LAF872" s="40"/>
      <c r="LAG872" s="40"/>
      <c r="LAH872" s="40"/>
      <c r="LAI872" s="40"/>
      <c r="LAJ872" s="40"/>
      <c r="LAK872" s="40"/>
      <c r="LAL872" s="40"/>
      <c r="LAM872" s="40"/>
      <c r="LAN872" s="40"/>
      <c r="LAO872" s="40"/>
      <c r="LAP872" s="40"/>
      <c r="LAQ872" s="40"/>
      <c r="LAR872" s="40"/>
      <c r="LAS872" s="40"/>
      <c r="LAT872" s="40"/>
      <c r="LAU872" s="40"/>
      <c r="LAV872" s="40"/>
      <c r="LAW872" s="40"/>
      <c r="LAX872" s="40"/>
      <c r="LAY872" s="40"/>
      <c r="LAZ872" s="40"/>
      <c r="LBA872" s="40"/>
      <c r="LBB872" s="40"/>
      <c r="LBC872" s="40"/>
      <c r="LBD872" s="40"/>
      <c r="LBE872" s="40"/>
      <c r="LBF872" s="40"/>
      <c r="LBG872" s="40"/>
      <c r="LBH872" s="40"/>
      <c r="LBI872" s="40"/>
      <c r="LBJ872" s="40"/>
      <c r="LBK872" s="40"/>
      <c r="LBL872" s="40"/>
      <c r="LBM872" s="40"/>
      <c r="LBN872" s="40"/>
      <c r="LBO872" s="40"/>
      <c r="LBP872" s="40"/>
      <c r="LBQ872" s="40"/>
      <c r="LBR872" s="40"/>
      <c r="LBS872" s="40"/>
      <c r="LBT872" s="40"/>
      <c r="LBU872" s="40"/>
      <c r="LBV872" s="40"/>
      <c r="LBW872" s="40"/>
      <c r="LBX872" s="40"/>
      <c r="LBY872" s="40"/>
      <c r="LBZ872" s="40"/>
      <c r="LCA872" s="40"/>
      <c r="LCB872" s="40"/>
      <c r="LCC872" s="40"/>
      <c r="LCD872" s="40"/>
      <c r="LCE872" s="40"/>
      <c r="LCF872" s="40"/>
      <c r="LCG872" s="40"/>
      <c r="LCH872" s="40"/>
      <c r="LCI872" s="40"/>
      <c r="LCJ872" s="40"/>
      <c r="LCK872" s="40"/>
      <c r="LCL872" s="40"/>
      <c r="LCM872" s="40"/>
      <c r="LCN872" s="40"/>
      <c r="LCO872" s="40"/>
      <c r="LCP872" s="40"/>
      <c r="LCQ872" s="40"/>
      <c r="LCR872" s="40"/>
      <c r="LCS872" s="40"/>
      <c r="LCT872" s="40"/>
      <c r="LCU872" s="40"/>
      <c r="LCV872" s="40"/>
      <c r="LCW872" s="40"/>
      <c r="LCX872" s="40"/>
      <c r="LCY872" s="40"/>
      <c r="LCZ872" s="40"/>
      <c r="LDA872" s="40"/>
      <c r="LDB872" s="40"/>
      <c r="LDC872" s="40"/>
      <c r="LDD872" s="40"/>
      <c r="LDE872" s="40"/>
      <c r="LDF872" s="40"/>
      <c r="LDG872" s="40"/>
      <c r="LDH872" s="40"/>
      <c r="LDI872" s="40"/>
      <c r="LDJ872" s="40"/>
      <c r="LDK872" s="40"/>
      <c r="LDL872" s="40"/>
      <c r="LDM872" s="40"/>
      <c r="LDN872" s="40"/>
      <c r="LDO872" s="40"/>
      <c r="LDP872" s="40"/>
      <c r="LDQ872" s="40"/>
      <c r="LDR872" s="40"/>
      <c r="LDS872" s="40"/>
      <c r="LDT872" s="40"/>
      <c r="LDU872" s="40"/>
      <c r="LDV872" s="40"/>
      <c r="LDW872" s="40"/>
      <c r="LDX872" s="40"/>
      <c r="LDY872" s="40"/>
      <c r="LDZ872" s="40"/>
      <c r="LEA872" s="40"/>
      <c r="LEB872" s="40"/>
      <c r="LEC872" s="40"/>
      <c r="LED872" s="40"/>
      <c r="LEE872" s="40"/>
      <c r="LEF872" s="40"/>
      <c r="LEG872" s="40"/>
      <c r="LEH872" s="40"/>
      <c r="LEI872" s="40"/>
      <c r="LEJ872" s="40"/>
      <c r="LEK872" s="40"/>
      <c r="LEL872" s="40"/>
      <c r="LEM872" s="40"/>
      <c r="LEN872" s="40"/>
      <c r="LEO872" s="40"/>
      <c r="LEP872" s="40"/>
      <c r="LEQ872" s="40"/>
      <c r="LER872" s="40"/>
      <c r="LES872" s="40"/>
      <c r="LET872" s="40"/>
      <c r="LEU872" s="40"/>
      <c r="LEV872" s="40"/>
      <c r="LEW872" s="40"/>
      <c r="LEX872" s="40"/>
      <c r="LEY872" s="40"/>
      <c r="LEZ872" s="40"/>
      <c r="LFA872" s="40"/>
      <c r="LFB872" s="40"/>
      <c r="LFC872" s="40"/>
      <c r="LFD872" s="40"/>
      <c r="LFE872" s="40"/>
      <c r="LFF872" s="40"/>
      <c r="LFG872" s="40"/>
      <c r="LFH872" s="40"/>
      <c r="LFI872" s="40"/>
      <c r="LFJ872" s="40"/>
      <c r="LFK872" s="40"/>
      <c r="LFL872" s="40"/>
      <c r="LFM872" s="40"/>
      <c r="LFN872" s="40"/>
      <c r="LFO872" s="40"/>
      <c r="LFP872" s="40"/>
      <c r="LFQ872" s="40"/>
      <c r="LFR872" s="40"/>
      <c r="LFS872" s="40"/>
      <c r="LFT872" s="40"/>
      <c r="LFU872" s="40"/>
      <c r="LFV872" s="40"/>
      <c r="LFW872" s="40"/>
      <c r="LFX872" s="40"/>
      <c r="LFY872" s="40"/>
      <c r="LFZ872" s="40"/>
      <c r="LGA872" s="40"/>
      <c r="LGB872" s="40"/>
      <c r="LGC872" s="40"/>
      <c r="LGD872" s="40"/>
      <c r="LGE872" s="40"/>
      <c r="LGF872" s="40"/>
      <c r="LGG872" s="40"/>
      <c r="LGH872" s="40"/>
      <c r="LGI872" s="40"/>
      <c r="LGJ872" s="40"/>
      <c r="LGK872" s="40"/>
      <c r="LGL872" s="40"/>
      <c r="LGM872" s="40"/>
      <c r="LGN872" s="40"/>
      <c r="LGO872" s="40"/>
      <c r="LGP872" s="40"/>
      <c r="LGQ872" s="40"/>
      <c r="LGR872" s="40"/>
      <c r="LGS872" s="40"/>
      <c r="LGT872" s="40"/>
      <c r="LGU872" s="40"/>
      <c r="LGV872" s="40"/>
      <c r="LGW872" s="40"/>
      <c r="LGX872" s="40"/>
      <c r="LGY872" s="40"/>
      <c r="LGZ872" s="40"/>
      <c r="LHA872" s="40"/>
      <c r="LHB872" s="40"/>
      <c r="LHC872" s="40"/>
      <c r="LHD872" s="40"/>
      <c r="LHE872" s="40"/>
      <c r="LHF872" s="40"/>
      <c r="LHG872" s="40"/>
      <c r="LHH872" s="40"/>
      <c r="LHI872" s="40"/>
      <c r="LHJ872" s="40"/>
      <c r="LHK872" s="40"/>
      <c r="LHL872" s="40"/>
      <c r="LHM872" s="40"/>
      <c r="LHN872" s="40"/>
      <c r="LHO872" s="40"/>
      <c r="LHP872" s="40"/>
      <c r="LHQ872" s="40"/>
      <c r="LHR872" s="40"/>
      <c r="LHS872" s="40"/>
      <c r="LHT872" s="40"/>
      <c r="LHU872" s="40"/>
      <c r="LHV872" s="40"/>
      <c r="LHW872" s="40"/>
      <c r="LHX872" s="40"/>
      <c r="LHY872" s="40"/>
      <c r="LHZ872" s="40"/>
      <c r="LIA872" s="40"/>
      <c r="LIB872" s="40"/>
      <c r="LIC872" s="40"/>
      <c r="LID872" s="40"/>
      <c r="LIE872" s="40"/>
      <c r="LIF872" s="40"/>
      <c r="LIG872" s="40"/>
      <c r="LIH872" s="40"/>
      <c r="LII872" s="40"/>
      <c r="LIJ872" s="40"/>
      <c r="LIK872" s="40"/>
      <c r="LIL872" s="40"/>
      <c r="LIM872" s="40"/>
      <c r="LIN872" s="40"/>
      <c r="LIO872" s="40"/>
      <c r="LIP872" s="40"/>
      <c r="LIQ872" s="40"/>
      <c r="LIR872" s="40"/>
      <c r="LIS872" s="40"/>
      <c r="LIT872" s="40"/>
      <c r="LIU872" s="40"/>
      <c r="LIV872" s="40"/>
      <c r="LIW872" s="40"/>
      <c r="LIX872" s="40"/>
      <c r="LIY872" s="40"/>
      <c r="LIZ872" s="40"/>
      <c r="LJA872" s="40"/>
      <c r="LJB872" s="40"/>
      <c r="LJC872" s="40"/>
      <c r="LJD872" s="40"/>
      <c r="LJE872" s="40"/>
      <c r="LJF872" s="40"/>
      <c r="LJG872" s="40"/>
      <c r="LJH872" s="40"/>
      <c r="LJI872" s="40"/>
      <c r="LJJ872" s="40"/>
      <c r="LJK872" s="40"/>
      <c r="LJL872" s="40"/>
      <c r="LJM872" s="40"/>
      <c r="LJN872" s="40"/>
      <c r="LJO872" s="40"/>
      <c r="LJP872" s="40"/>
      <c r="LJQ872" s="40"/>
      <c r="LJR872" s="40"/>
      <c r="LJS872" s="40"/>
      <c r="LJT872" s="40"/>
      <c r="LJU872" s="40"/>
      <c r="LJV872" s="40"/>
      <c r="LJW872" s="40"/>
      <c r="LJX872" s="40"/>
      <c r="LJY872" s="40"/>
      <c r="LJZ872" s="40"/>
      <c r="LKA872" s="40"/>
      <c r="LKB872" s="40"/>
      <c r="LKC872" s="40"/>
      <c r="LKD872" s="40"/>
      <c r="LKE872" s="40"/>
      <c r="LKF872" s="40"/>
      <c r="LKG872" s="40"/>
      <c r="LKH872" s="40"/>
      <c r="LKI872" s="40"/>
      <c r="LKJ872" s="40"/>
      <c r="LKK872" s="40"/>
      <c r="LKL872" s="40"/>
      <c r="LKM872" s="40"/>
      <c r="LKN872" s="40"/>
      <c r="LKO872" s="40"/>
      <c r="LKP872" s="40"/>
      <c r="LKQ872" s="40"/>
      <c r="LKR872" s="40"/>
      <c r="LKS872" s="40"/>
      <c r="LKT872" s="40"/>
      <c r="LKU872" s="40"/>
      <c r="LKV872" s="40"/>
      <c r="LKW872" s="40"/>
      <c r="LKX872" s="40"/>
      <c r="LKY872" s="40"/>
      <c r="LKZ872" s="40"/>
      <c r="LLA872" s="40"/>
      <c r="LLB872" s="40"/>
      <c r="LLC872" s="40"/>
      <c r="LLD872" s="40"/>
      <c r="LLE872" s="40"/>
      <c r="LLF872" s="40"/>
      <c r="LLG872" s="40"/>
      <c r="LLH872" s="40"/>
      <c r="LLI872" s="40"/>
      <c r="LLJ872" s="40"/>
      <c r="LLK872" s="40"/>
      <c r="LLL872" s="40"/>
      <c r="LLM872" s="40"/>
      <c r="LLN872" s="40"/>
      <c r="LLO872" s="40"/>
      <c r="LLP872" s="40"/>
      <c r="LLQ872" s="40"/>
      <c r="LLR872" s="40"/>
      <c r="LLS872" s="40"/>
      <c r="LLT872" s="40"/>
      <c r="LLU872" s="40"/>
      <c r="LLV872" s="40"/>
      <c r="LLW872" s="40"/>
      <c r="LLX872" s="40"/>
      <c r="LLY872" s="40"/>
      <c r="LLZ872" s="40"/>
      <c r="LMA872" s="40"/>
      <c r="LMB872" s="40"/>
      <c r="LMC872" s="40"/>
      <c r="LMD872" s="40"/>
      <c r="LME872" s="40"/>
      <c r="LMF872" s="40"/>
      <c r="LMG872" s="40"/>
      <c r="LMH872" s="40"/>
      <c r="LMI872" s="40"/>
      <c r="LMJ872" s="40"/>
      <c r="LMK872" s="40"/>
      <c r="LML872" s="40"/>
      <c r="LMM872" s="40"/>
      <c r="LMN872" s="40"/>
      <c r="LMO872" s="40"/>
      <c r="LMP872" s="40"/>
      <c r="LMQ872" s="40"/>
      <c r="LMR872" s="40"/>
      <c r="LMS872" s="40"/>
      <c r="LMT872" s="40"/>
      <c r="LMU872" s="40"/>
      <c r="LMV872" s="40"/>
      <c r="LMW872" s="40"/>
      <c r="LMX872" s="40"/>
      <c r="LMY872" s="40"/>
      <c r="LMZ872" s="40"/>
      <c r="LNA872" s="40"/>
      <c r="LNB872" s="40"/>
      <c r="LNC872" s="40"/>
      <c r="LND872" s="40"/>
      <c r="LNE872" s="40"/>
      <c r="LNF872" s="40"/>
      <c r="LNG872" s="40"/>
      <c r="LNH872" s="40"/>
      <c r="LNI872" s="40"/>
      <c r="LNJ872" s="40"/>
      <c r="LNK872" s="40"/>
      <c r="LNL872" s="40"/>
      <c r="LNM872" s="40"/>
      <c r="LNN872" s="40"/>
      <c r="LNO872" s="40"/>
      <c r="LNP872" s="40"/>
      <c r="LNQ872" s="40"/>
      <c r="LNR872" s="40"/>
      <c r="LNS872" s="40"/>
      <c r="LNT872" s="40"/>
      <c r="LNU872" s="40"/>
      <c r="LNV872" s="40"/>
      <c r="LNW872" s="40"/>
      <c r="LNX872" s="40"/>
      <c r="LNY872" s="40"/>
      <c r="LNZ872" s="40"/>
      <c r="LOA872" s="40"/>
      <c r="LOB872" s="40"/>
      <c r="LOC872" s="40"/>
      <c r="LOD872" s="40"/>
      <c r="LOE872" s="40"/>
      <c r="LOF872" s="40"/>
      <c r="LOG872" s="40"/>
      <c r="LOH872" s="40"/>
      <c r="LOI872" s="40"/>
      <c r="LOJ872" s="40"/>
      <c r="LOK872" s="40"/>
      <c r="LOL872" s="40"/>
      <c r="LOM872" s="40"/>
      <c r="LON872" s="40"/>
      <c r="LOO872" s="40"/>
      <c r="LOP872" s="40"/>
      <c r="LOQ872" s="40"/>
      <c r="LOR872" s="40"/>
      <c r="LOS872" s="40"/>
      <c r="LOT872" s="40"/>
      <c r="LOU872" s="40"/>
      <c r="LOV872" s="40"/>
      <c r="LOW872" s="40"/>
      <c r="LOX872" s="40"/>
      <c r="LOY872" s="40"/>
      <c r="LOZ872" s="40"/>
      <c r="LPA872" s="40"/>
      <c r="LPB872" s="40"/>
      <c r="LPC872" s="40"/>
      <c r="LPD872" s="40"/>
      <c r="LPE872" s="40"/>
      <c r="LPF872" s="40"/>
      <c r="LPG872" s="40"/>
      <c r="LPH872" s="40"/>
      <c r="LPI872" s="40"/>
      <c r="LPJ872" s="40"/>
      <c r="LPK872" s="40"/>
      <c r="LPL872" s="40"/>
      <c r="LPM872" s="40"/>
      <c r="LPN872" s="40"/>
      <c r="LPO872" s="40"/>
      <c r="LPP872" s="40"/>
      <c r="LPQ872" s="40"/>
      <c r="LPR872" s="40"/>
      <c r="LPS872" s="40"/>
      <c r="LPT872" s="40"/>
      <c r="LPU872" s="40"/>
      <c r="LPV872" s="40"/>
      <c r="LPW872" s="40"/>
      <c r="LPX872" s="40"/>
      <c r="LPY872" s="40"/>
      <c r="LPZ872" s="40"/>
      <c r="LQA872" s="40"/>
      <c r="LQB872" s="40"/>
      <c r="LQC872" s="40"/>
      <c r="LQD872" s="40"/>
      <c r="LQE872" s="40"/>
      <c r="LQF872" s="40"/>
      <c r="LQG872" s="40"/>
      <c r="LQH872" s="40"/>
      <c r="LQI872" s="40"/>
      <c r="LQJ872" s="40"/>
      <c r="LQK872" s="40"/>
      <c r="LQL872" s="40"/>
      <c r="LQM872" s="40"/>
      <c r="LQN872" s="40"/>
      <c r="LQO872" s="40"/>
      <c r="LQP872" s="40"/>
      <c r="LQQ872" s="40"/>
      <c r="LQR872" s="40"/>
      <c r="LQS872" s="40"/>
      <c r="LQT872" s="40"/>
      <c r="LQU872" s="40"/>
      <c r="LQV872" s="40"/>
      <c r="LQW872" s="40"/>
      <c r="LQX872" s="40"/>
      <c r="LQY872" s="40"/>
      <c r="LQZ872" s="40"/>
      <c r="LRA872" s="40"/>
      <c r="LRB872" s="40"/>
      <c r="LRC872" s="40"/>
      <c r="LRD872" s="40"/>
      <c r="LRE872" s="40"/>
      <c r="LRF872" s="40"/>
      <c r="LRG872" s="40"/>
      <c r="LRH872" s="40"/>
      <c r="LRI872" s="40"/>
      <c r="LRJ872" s="40"/>
      <c r="LRK872" s="40"/>
      <c r="LRL872" s="40"/>
      <c r="LRM872" s="40"/>
      <c r="LRN872" s="40"/>
      <c r="LRO872" s="40"/>
      <c r="LRP872" s="40"/>
      <c r="LRQ872" s="40"/>
      <c r="LRR872" s="40"/>
      <c r="LRS872" s="40"/>
      <c r="LRT872" s="40"/>
      <c r="LRU872" s="40"/>
      <c r="LRV872" s="40"/>
      <c r="LRW872" s="40"/>
      <c r="LRX872" s="40"/>
      <c r="LRY872" s="40"/>
      <c r="LRZ872" s="40"/>
      <c r="LSA872" s="40"/>
      <c r="LSB872" s="40"/>
      <c r="LSC872" s="40"/>
      <c r="LSD872" s="40"/>
      <c r="LSE872" s="40"/>
      <c r="LSF872" s="40"/>
      <c r="LSG872" s="40"/>
      <c r="LSH872" s="40"/>
      <c r="LSI872" s="40"/>
      <c r="LSJ872" s="40"/>
      <c r="LSK872" s="40"/>
      <c r="LSL872" s="40"/>
      <c r="LSM872" s="40"/>
      <c r="LSN872" s="40"/>
      <c r="LSO872" s="40"/>
      <c r="LSP872" s="40"/>
      <c r="LSQ872" s="40"/>
      <c r="LSR872" s="40"/>
      <c r="LSS872" s="40"/>
      <c r="LST872" s="40"/>
      <c r="LSU872" s="40"/>
      <c r="LSV872" s="40"/>
      <c r="LSW872" s="40"/>
      <c r="LSX872" s="40"/>
      <c r="LSY872" s="40"/>
      <c r="LSZ872" s="40"/>
      <c r="LTA872" s="40"/>
      <c r="LTB872" s="40"/>
      <c r="LTC872" s="40"/>
      <c r="LTD872" s="40"/>
      <c r="LTE872" s="40"/>
      <c r="LTF872" s="40"/>
      <c r="LTG872" s="40"/>
      <c r="LTH872" s="40"/>
      <c r="LTI872" s="40"/>
      <c r="LTJ872" s="40"/>
      <c r="LTK872" s="40"/>
      <c r="LTL872" s="40"/>
      <c r="LTM872" s="40"/>
      <c r="LTN872" s="40"/>
      <c r="LTO872" s="40"/>
      <c r="LTP872" s="40"/>
      <c r="LTQ872" s="40"/>
      <c r="LTR872" s="40"/>
      <c r="LTS872" s="40"/>
      <c r="LTT872" s="40"/>
      <c r="LTU872" s="40"/>
      <c r="LTV872" s="40"/>
      <c r="LTW872" s="40"/>
      <c r="LTX872" s="40"/>
      <c r="LTY872" s="40"/>
      <c r="LTZ872" s="40"/>
      <c r="LUA872" s="40"/>
      <c r="LUB872" s="40"/>
      <c r="LUC872" s="40"/>
      <c r="LUD872" s="40"/>
      <c r="LUE872" s="40"/>
      <c r="LUF872" s="40"/>
      <c r="LUG872" s="40"/>
      <c r="LUH872" s="40"/>
      <c r="LUI872" s="40"/>
      <c r="LUJ872" s="40"/>
      <c r="LUK872" s="40"/>
      <c r="LUL872" s="40"/>
      <c r="LUM872" s="40"/>
      <c r="LUN872" s="40"/>
      <c r="LUO872" s="40"/>
      <c r="LUP872" s="40"/>
      <c r="LUQ872" s="40"/>
      <c r="LUR872" s="40"/>
      <c r="LUS872" s="40"/>
      <c r="LUT872" s="40"/>
      <c r="LUU872" s="40"/>
      <c r="LUV872" s="40"/>
      <c r="LUW872" s="40"/>
      <c r="LUX872" s="40"/>
      <c r="LUY872" s="40"/>
      <c r="LUZ872" s="40"/>
      <c r="LVA872" s="40"/>
      <c r="LVB872" s="40"/>
      <c r="LVC872" s="40"/>
      <c r="LVD872" s="40"/>
      <c r="LVE872" s="40"/>
      <c r="LVF872" s="40"/>
      <c r="LVG872" s="40"/>
      <c r="LVH872" s="40"/>
      <c r="LVI872" s="40"/>
      <c r="LVJ872" s="40"/>
      <c r="LVK872" s="40"/>
      <c r="LVL872" s="40"/>
      <c r="LVM872" s="40"/>
      <c r="LVN872" s="40"/>
      <c r="LVO872" s="40"/>
      <c r="LVP872" s="40"/>
      <c r="LVQ872" s="40"/>
      <c r="LVR872" s="40"/>
      <c r="LVS872" s="40"/>
      <c r="LVT872" s="40"/>
      <c r="LVU872" s="40"/>
      <c r="LVV872" s="40"/>
      <c r="LVW872" s="40"/>
      <c r="LVX872" s="40"/>
      <c r="LVY872" s="40"/>
      <c r="LVZ872" s="40"/>
      <c r="LWA872" s="40"/>
      <c r="LWB872" s="40"/>
      <c r="LWC872" s="40"/>
      <c r="LWD872" s="40"/>
      <c r="LWE872" s="40"/>
      <c r="LWF872" s="40"/>
      <c r="LWG872" s="40"/>
      <c r="LWH872" s="40"/>
      <c r="LWI872" s="40"/>
      <c r="LWJ872" s="40"/>
      <c r="LWK872" s="40"/>
      <c r="LWL872" s="40"/>
      <c r="LWM872" s="40"/>
      <c r="LWN872" s="40"/>
      <c r="LWO872" s="40"/>
      <c r="LWP872" s="40"/>
      <c r="LWQ872" s="40"/>
      <c r="LWR872" s="40"/>
      <c r="LWS872" s="40"/>
      <c r="LWT872" s="40"/>
      <c r="LWU872" s="40"/>
      <c r="LWV872" s="40"/>
      <c r="LWW872" s="40"/>
      <c r="LWX872" s="40"/>
      <c r="LWY872" s="40"/>
      <c r="LWZ872" s="40"/>
      <c r="LXA872" s="40"/>
      <c r="LXB872" s="40"/>
      <c r="LXC872" s="40"/>
      <c r="LXD872" s="40"/>
      <c r="LXE872" s="40"/>
      <c r="LXF872" s="40"/>
      <c r="LXG872" s="40"/>
      <c r="LXH872" s="40"/>
      <c r="LXI872" s="40"/>
      <c r="LXJ872" s="40"/>
      <c r="LXK872" s="40"/>
      <c r="LXL872" s="40"/>
      <c r="LXM872" s="40"/>
      <c r="LXN872" s="40"/>
      <c r="LXO872" s="40"/>
      <c r="LXP872" s="40"/>
      <c r="LXQ872" s="40"/>
      <c r="LXR872" s="40"/>
      <c r="LXS872" s="40"/>
      <c r="LXT872" s="40"/>
      <c r="LXU872" s="40"/>
      <c r="LXV872" s="40"/>
      <c r="LXW872" s="40"/>
      <c r="LXX872" s="40"/>
      <c r="LXY872" s="40"/>
      <c r="LXZ872" s="40"/>
      <c r="LYA872" s="40"/>
      <c r="LYB872" s="40"/>
      <c r="LYC872" s="40"/>
      <c r="LYD872" s="40"/>
      <c r="LYE872" s="40"/>
      <c r="LYF872" s="40"/>
      <c r="LYG872" s="40"/>
      <c r="LYH872" s="40"/>
      <c r="LYI872" s="40"/>
      <c r="LYJ872" s="40"/>
      <c r="LYK872" s="40"/>
      <c r="LYL872" s="40"/>
      <c r="LYM872" s="40"/>
      <c r="LYN872" s="40"/>
      <c r="LYO872" s="40"/>
      <c r="LYP872" s="40"/>
      <c r="LYQ872" s="40"/>
      <c r="LYR872" s="40"/>
      <c r="LYS872" s="40"/>
      <c r="LYT872" s="40"/>
      <c r="LYU872" s="40"/>
      <c r="LYV872" s="40"/>
      <c r="LYW872" s="40"/>
      <c r="LYX872" s="40"/>
      <c r="LYY872" s="40"/>
      <c r="LYZ872" s="40"/>
      <c r="LZA872" s="40"/>
      <c r="LZB872" s="40"/>
      <c r="LZC872" s="40"/>
      <c r="LZD872" s="40"/>
      <c r="LZE872" s="40"/>
      <c r="LZF872" s="40"/>
      <c r="LZG872" s="40"/>
      <c r="LZH872" s="40"/>
      <c r="LZI872" s="40"/>
      <c r="LZJ872" s="40"/>
      <c r="LZK872" s="40"/>
      <c r="LZL872" s="40"/>
      <c r="LZM872" s="40"/>
      <c r="LZN872" s="40"/>
      <c r="LZO872" s="40"/>
      <c r="LZP872" s="40"/>
      <c r="LZQ872" s="40"/>
      <c r="LZR872" s="40"/>
      <c r="LZS872" s="40"/>
      <c r="LZT872" s="40"/>
      <c r="LZU872" s="40"/>
      <c r="LZV872" s="40"/>
      <c r="LZW872" s="40"/>
      <c r="LZX872" s="40"/>
      <c r="LZY872" s="40"/>
      <c r="LZZ872" s="40"/>
      <c r="MAA872" s="40"/>
      <c r="MAB872" s="40"/>
      <c r="MAC872" s="40"/>
      <c r="MAD872" s="40"/>
      <c r="MAE872" s="40"/>
      <c r="MAF872" s="40"/>
      <c r="MAG872" s="40"/>
      <c r="MAH872" s="40"/>
      <c r="MAI872" s="40"/>
      <c r="MAJ872" s="40"/>
      <c r="MAK872" s="40"/>
      <c r="MAL872" s="40"/>
      <c r="MAM872" s="40"/>
      <c r="MAN872" s="40"/>
      <c r="MAO872" s="40"/>
      <c r="MAP872" s="40"/>
      <c r="MAQ872" s="40"/>
      <c r="MAR872" s="40"/>
      <c r="MAS872" s="40"/>
      <c r="MAT872" s="40"/>
      <c r="MAU872" s="40"/>
      <c r="MAV872" s="40"/>
      <c r="MAW872" s="40"/>
      <c r="MAX872" s="40"/>
      <c r="MAY872" s="40"/>
      <c r="MAZ872" s="40"/>
      <c r="MBA872" s="40"/>
      <c r="MBB872" s="40"/>
      <c r="MBC872" s="40"/>
      <c r="MBD872" s="40"/>
      <c r="MBE872" s="40"/>
      <c r="MBF872" s="40"/>
      <c r="MBG872" s="40"/>
      <c r="MBH872" s="40"/>
      <c r="MBI872" s="40"/>
      <c r="MBJ872" s="40"/>
      <c r="MBK872" s="40"/>
      <c r="MBL872" s="40"/>
      <c r="MBM872" s="40"/>
      <c r="MBN872" s="40"/>
      <c r="MBO872" s="40"/>
      <c r="MBP872" s="40"/>
      <c r="MBQ872" s="40"/>
      <c r="MBR872" s="40"/>
      <c r="MBS872" s="40"/>
      <c r="MBT872" s="40"/>
      <c r="MBU872" s="40"/>
      <c r="MBV872" s="40"/>
      <c r="MBW872" s="40"/>
      <c r="MBX872" s="40"/>
      <c r="MBY872" s="40"/>
      <c r="MBZ872" s="40"/>
      <c r="MCA872" s="40"/>
      <c r="MCB872" s="40"/>
      <c r="MCC872" s="40"/>
      <c r="MCD872" s="40"/>
      <c r="MCE872" s="40"/>
      <c r="MCF872" s="40"/>
      <c r="MCG872" s="40"/>
      <c r="MCH872" s="40"/>
      <c r="MCI872" s="40"/>
      <c r="MCJ872" s="40"/>
      <c r="MCK872" s="40"/>
      <c r="MCL872" s="40"/>
      <c r="MCM872" s="40"/>
      <c r="MCN872" s="40"/>
      <c r="MCO872" s="40"/>
      <c r="MCP872" s="40"/>
      <c r="MCQ872" s="40"/>
      <c r="MCR872" s="40"/>
      <c r="MCS872" s="40"/>
      <c r="MCT872" s="40"/>
      <c r="MCU872" s="40"/>
      <c r="MCV872" s="40"/>
      <c r="MCW872" s="40"/>
      <c r="MCX872" s="40"/>
      <c r="MCY872" s="40"/>
      <c r="MCZ872" s="40"/>
      <c r="MDA872" s="40"/>
      <c r="MDB872" s="40"/>
      <c r="MDC872" s="40"/>
      <c r="MDD872" s="40"/>
      <c r="MDE872" s="40"/>
      <c r="MDF872" s="40"/>
      <c r="MDG872" s="40"/>
      <c r="MDH872" s="40"/>
      <c r="MDI872" s="40"/>
      <c r="MDJ872" s="40"/>
      <c r="MDK872" s="40"/>
      <c r="MDL872" s="40"/>
      <c r="MDM872" s="40"/>
      <c r="MDN872" s="40"/>
      <c r="MDO872" s="40"/>
      <c r="MDP872" s="40"/>
      <c r="MDQ872" s="40"/>
      <c r="MDR872" s="40"/>
      <c r="MDS872" s="40"/>
      <c r="MDT872" s="40"/>
      <c r="MDU872" s="40"/>
      <c r="MDV872" s="40"/>
      <c r="MDW872" s="40"/>
      <c r="MDX872" s="40"/>
      <c r="MDY872" s="40"/>
      <c r="MDZ872" s="40"/>
      <c r="MEA872" s="40"/>
      <c r="MEB872" s="40"/>
      <c r="MEC872" s="40"/>
      <c r="MED872" s="40"/>
      <c r="MEE872" s="40"/>
      <c r="MEF872" s="40"/>
      <c r="MEG872" s="40"/>
      <c r="MEH872" s="40"/>
      <c r="MEI872" s="40"/>
      <c r="MEJ872" s="40"/>
      <c r="MEK872" s="40"/>
      <c r="MEL872" s="40"/>
      <c r="MEM872" s="40"/>
      <c r="MEN872" s="40"/>
      <c r="MEO872" s="40"/>
      <c r="MEP872" s="40"/>
      <c r="MEQ872" s="40"/>
      <c r="MER872" s="40"/>
      <c r="MES872" s="40"/>
      <c r="MET872" s="40"/>
      <c r="MEU872" s="40"/>
      <c r="MEV872" s="40"/>
      <c r="MEW872" s="40"/>
      <c r="MEX872" s="40"/>
      <c r="MEY872" s="40"/>
      <c r="MEZ872" s="40"/>
      <c r="MFA872" s="40"/>
      <c r="MFB872" s="40"/>
      <c r="MFC872" s="40"/>
      <c r="MFD872" s="40"/>
      <c r="MFE872" s="40"/>
      <c r="MFF872" s="40"/>
      <c r="MFG872" s="40"/>
      <c r="MFH872" s="40"/>
      <c r="MFI872" s="40"/>
      <c r="MFJ872" s="40"/>
      <c r="MFK872" s="40"/>
      <c r="MFL872" s="40"/>
      <c r="MFM872" s="40"/>
      <c r="MFN872" s="40"/>
      <c r="MFO872" s="40"/>
      <c r="MFP872" s="40"/>
      <c r="MFQ872" s="40"/>
      <c r="MFR872" s="40"/>
      <c r="MFS872" s="40"/>
      <c r="MFT872" s="40"/>
      <c r="MFU872" s="40"/>
      <c r="MFV872" s="40"/>
      <c r="MFW872" s="40"/>
      <c r="MFX872" s="40"/>
      <c r="MFY872" s="40"/>
      <c r="MFZ872" s="40"/>
      <c r="MGA872" s="40"/>
      <c r="MGB872" s="40"/>
      <c r="MGC872" s="40"/>
      <c r="MGD872" s="40"/>
      <c r="MGE872" s="40"/>
      <c r="MGF872" s="40"/>
      <c r="MGG872" s="40"/>
      <c r="MGH872" s="40"/>
      <c r="MGI872" s="40"/>
      <c r="MGJ872" s="40"/>
      <c r="MGK872" s="40"/>
      <c r="MGL872" s="40"/>
      <c r="MGM872" s="40"/>
      <c r="MGN872" s="40"/>
      <c r="MGO872" s="40"/>
      <c r="MGP872" s="40"/>
      <c r="MGQ872" s="40"/>
      <c r="MGR872" s="40"/>
      <c r="MGS872" s="40"/>
      <c r="MGT872" s="40"/>
      <c r="MGU872" s="40"/>
      <c r="MGV872" s="40"/>
      <c r="MGW872" s="40"/>
      <c r="MGX872" s="40"/>
      <c r="MGY872" s="40"/>
      <c r="MGZ872" s="40"/>
      <c r="MHA872" s="40"/>
      <c r="MHB872" s="40"/>
      <c r="MHC872" s="40"/>
      <c r="MHD872" s="40"/>
      <c r="MHE872" s="40"/>
      <c r="MHF872" s="40"/>
      <c r="MHG872" s="40"/>
      <c r="MHH872" s="40"/>
      <c r="MHI872" s="40"/>
      <c r="MHJ872" s="40"/>
      <c r="MHK872" s="40"/>
      <c r="MHL872" s="40"/>
      <c r="MHM872" s="40"/>
      <c r="MHN872" s="40"/>
      <c r="MHO872" s="40"/>
      <c r="MHP872" s="40"/>
      <c r="MHQ872" s="40"/>
      <c r="MHR872" s="40"/>
      <c r="MHS872" s="40"/>
      <c r="MHT872" s="40"/>
      <c r="MHU872" s="40"/>
      <c r="MHV872" s="40"/>
      <c r="MHW872" s="40"/>
      <c r="MHX872" s="40"/>
      <c r="MHY872" s="40"/>
      <c r="MHZ872" s="40"/>
      <c r="MIA872" s="40"/>
      <c r="MIB872" s="40"/>
      <c r="MIC872" s="40"/>
      <c r="MID872" s="40"/>
      <c r="MIE872" s="40"/>
      <c r="MIF872" s="40"/>
      <c r="MIG872" s="40"/>
      <c r="MIH872" s="40"/>
      <c r="MII872" s="40"/>
      <c r="MIJ872" s="40"/>
      <c r="MIK872" s="40"/>
      <c r="MIL872" s="40"/>
      <c r="MIM872" s="40"/>
      <c r="MIN872" s="40"/>
      <c r="MIO872" s="40"/>
      <c r="MIP872" s="40"/>
      <c r="MIQ872" s="40"/>
      <c r="MIR872" s="40"/>
      <c r="MIS872" s="40"/>
      <c r="MIT872" s="40"/>
      <c r="MIU872" s="40"/>
      <c r="MIV872" s="40"/>
      <c r="MIW872" s="40"/>
      <c r="MIX872" s="40"/>
      <c r="MIY872" s="40"/>
      <c r="MIZ872" s="40"/>
      <c r="MJA872" s="40"/>
      <c r="MJB872" s="40"/>
      <c r="MJC872" s="40"/>
      <c r="MJD872" s="40"/>
      <c r="MJE872" s="40"/>
      <c r="MJF872" s="40"/>
      <c r="MJG872" s="40"/>
      <c r="MJH872" s="40"/>
      <c r="MJI872" s="40"/>
      <c r="MJJ872" s="40"/>
      <c r="MJK872" s="40"/>
      <c r="MJL872" s="40"/>
      <c r="MJM872" s="40"/>
      <c r="MJN872" s="40"/>
      <c r="MJO872" s="40"/>
      <c r="MJP872" s="40"/>
      <c r="MJQ872" s="40"/>
      <c r="MJR872" s="40"/>
      <c r="MJS872" s="40"/>
      <c r="MJT872" s="40"/>
      <c r="MJU872" s="40"/>
      <c r="MJV872" s="40"/>
      <c r="MJW872" s="40"/>
      <c r="MJX872" s="40"/>
      <c r="MJY872" s="40"/>
      <c r="MJZ872" s="40"/>
      <c r="MKA872" s="40"/>
      <c r="MKB872" s="40"/>
      <c r="MKC872" s="40"/>
      <c r="MKD872" s="40"/>
      <c r="MKE872" s="40"/>
      <c r="MKF872" s="40"/>
      <c r="MKG872" s="40"/>
      <c r="MKH872" s="40"/>
      <c r="MKI872" s="40"/>
      <c r="MKJ872" s="40"/>
      <c r="MKK872" s="40"/>
      <c r="MKL872" s="40"/>
      <c r="MKM872" s="40"/>
      <c r="MKN872" s="40"/>
      <c r="MKO872" s="40"/>
      <c r="MKP872" s="40"/>
      <c r="MKQ872" s="40"/>
      <c r="MKR872" s="40"/>
      <c r="MKS872" s="40"/>
      <c r="MKT872" s="40"/>
      <c r="MKU872" s="40"/>
      <c r="MKV872" s="40"/>
      <c r="MKW872" s="40"/>
      <c r="MKX872" s="40"/>
      <c r="MKY872" s="40"/>
      <c r="MKZ872" s="40"/>
      <c r="MLA872" s="40"/>
      <c r="MLB872" s="40"/>
      <c r="MLC872" s="40"/>
      <c r="MLD872" s="40"/>
      <c r="MLE872" s="40"/>
      <c r="MLF872" s="40"/>
      <c r="MLG872" s="40"/>
      <c r="MLH872" s="40"/>
      <c r="MLI872" s="40"/>
      <c r="MLJ872" s="40"/>
      <c r="MLK872" s="40"/>
      <c r="MLL872" s="40"/>
      <c r="MLM872" s="40"/>
      <c r="MLN872" s="40"/>
      <c r="MLO872" s="40"/>
      <c r="MLP872" s="40"/>
      <c r="MLQ872" s="40"/>
      <c r="MLR872" s="40"/>
      <c r="MLS872" s="40"/>
      <c r="MLT872" s="40"/>
      <c r="MLU872" s="40"/>
      <c r="MLV872" s="40"/>
      <c r="MLW872" s="40"/>
      <c r="MLX872" s="40"/>
      <c r="MLY872" s="40"/>
      <c r="MLZ872" s="40"/>
      <c r="MMA872" s="40"/>
      <c r="MMB872" s="40"/>
      <c r="MMC872" s="40"/>
      <c r="MMD872" s="40"/>
      <c r="MME872" s="40"/>
      <c r="MMF872" s="40"/>
      <c r="MMG872" s="40"/>
      <c r="MMH872" s="40"/>
      <c r="MMI872" s="40"/>
      <c r="MMJ872" s="40"/>
      <c r="MMK872" s="40"/>
      <c r="MML872" s="40"/>
      <c r="MMM872" s="40"/>
      <c r="MMN872" s="40"/>
      <c r="MMO872" s="40"/>
      <c r="MMP872" s="40"/>
      <c r="MMQ872" s="40"/>
      <c r="MMR872" s="40"/>
      <c r="MMS872" s="40"/>
      <c r="MMT872" s="40"/>
      <c r="MMU872" s="40"/>
      <c r="MMV872" s="40"/>
      <c r="MMW872" s="40"/>
      <c r="MMX872" s="40"/>
      <c r="MMY872" s="40"/>
      <c r="MMZ872" s="40"/>
      <c r="MNA872" s="40"/>
      <c r="MNB872" s="40"/>
      <c r="MNC872" s="40"/>
      <c r="MND872" s="40"/>
      <c r="MNE872" s="40"/>
      <c r="MNF872" s="40"/>
      <c r="MNG872" s="40"/>
      <c r="MNH872" s="40"/>
      <c r="MNI872" s="40"/>
      <c r="MNJ872" s="40"/>
      <c r="MNK872" s="40"/>
      <c r="MNL872" s="40"/>
      <c r="MNM872" s="40"/>
      <c r="MNN872" s="40"/>
      <c r="MNO872" s="40"/>
      <c r="MNP872" s="40"/>
      <c r="MNQ872" s="40"/>
      <c r="MNR872" s="40"/>
      <c r="MNS872" s="40"/>
      <c r="MNT872" s="40"/>
      <c r="MNU872" s="40"/>
      <c r="MNV872" s="40"/>
      <c r="MNW872" s="40"/>
      <c r="MNX872" s="40"/>
      <c r="MNY872" s="40"/>
      <c r="MNZ872" s="40"/>
      <c r="MOA872" s="40"/>
      <c r="MOB872" s="40"/>
      <c r="MOC872" s="40"/>
      <c r="MOD872" s="40"/>
      <c r="MOE872" s="40"/>
      <c r="MOF872" s="40"/>
      <c r="MOG872" s="40"/>
      <c r="MOH872" s="40"/>
      <c r="MOI872" s="40"/>
      <c r="MOJ872" s="40"/>
      <c r="MOK872" s="40"/>
      <c r="MOL872" s="40"/>
      <c r="MOM872" s="40"/>
      <c r="MON872" s="40"/>
      <c r="MOO872" s="40"/>
      <c r="MOP872" s="40"/>
      <c r="MOQ872" s="40"/>
      <c r="MOR872" s="40"/>
      <c r="MOS872" s="40"/>
      <c r="MOT872" s="40"/>
      <c r="MOU872" s="40"/>
      <c r="MOV872" s="40"/>
      <c r="MOW872" s="40"/>
      <c r="MOX872" s="40"/>
      <c r="MOY872" s="40"/>
      <c r="MOZ872" s="40"/>
      <c r="MPA872" s="40"/>
      <c r="MPB872" s="40"/>
      <c r="MPC872" s="40"/>
      <c r="MPD872" s="40"/>
      <c r="MPE872" s="40"/>
      <c r="MPF872" s="40"/>
      <c r="MPG872" s="40"/>
      <c r="MPH872" s="40"/>
      <c r="MPI872" s="40"/>
      <c r="MPJ872" s="40"/>
      <c r="MPK872" s="40"/>
      <c r="MPL872" s="40"/>
      <c r="MPM872" s="40"/>
      <c r="MPN872" s="40"/>
      <c r="MPO872" s="40"/>
      <c r="MPP872" s="40"/>
      <c r="MPQ872" s="40"/>
      <c r="MPR872" s="40"/>
      <c r="MPS872" s="40"/>
      <c r="MPT872" s="40"/>
      <c r="MPU872" s="40"/>
      <c r="MPV872" s="40"/>
      <c r="MPW872" s="40"/>
      <c r="MPX872" s="40"/>
      <c r="MPY872" s="40"/>
      <c r="MPZ872" s="40"/>
      <c r="MQA872" s="40"/>
      <c r="MQB872" s="40"/>
      <c r="MQC872" s="40"/>
      <c r="MQD872" s="40"/>
      <c r="MQE872" s="40"/>
      <c r="MQF872" s="40"/>
      <c r="MQG872" s="40"/>
      <c r="MQH872" s="40"/>
      <c r="MQI872" s="40"/>
      <c r="MQJ872" s="40"/>
      <c r="MQK872" s="40"/>
      <c r="MQL872" s="40"/>
      <c r="MQM872" s="40"/>
      <c r="MQN872" s="40"/>
      <c r="MQO872" s="40"/>
      <c r="MQP872" s="40"/>
      <c r="MQQ872" s="40"/>
      <c r="MQR872" s="40"/>
      <c r="MQS872" s="40"/>
      <c r="MQT872" s="40"/>
      <c r="MQU872" s="40"/>
      <c r="MQV872" s="40"/>
      <c r="MQW872" s="40"/>
      <c r="MQX872" s="40"/>
      <c r="MQY872" s="40"/>
      <c r="MQZ872" s="40"/>
      <c r="MRA872" s="40"/>
      <c r="MRB872" s="40"/>
      <c r="MRC872" s="40"/>
      <c r="MRD872" s="40"/>
      <c r="MRE872" s="40"/>
      <c r="MRF872" s="40"/>
      <c r="MRG872" s="40"/>
      <c r="MRH872" s="40"/>
      <c r="MRI872" s="40"/>
      <c r="MRJ872" s="40"/>
      <c r="MRK872" s="40"/>
      <c r="MRL872" s="40"/>
      <c r="MRM872" s="40"/>
      <c r="MRN872" s="40"/>
      <c r="MRO872" s="40"/>
      <c r="MRP872" s="40"/>
      <c r="MRQ872" s="40"/>
      <c r="MRR872" s="40"/>
      <c r="MRS872" s="40"/>
      <c r="MRT872" s="40"/>
      <c r="MRU872" s="40"/>
      <c r="MRV872" s="40"/>
      <c r="MRW872" s="40"/>
      <c r="MRX872" s="40"/>
      <c r="MRY872" s="40"/>
      <c r="MRZ872" s="40"/>
      <c r="MSA872" s="40"/>
      <c r="MSB872" s="40"/>
      <c r="MSC872" s="40"/>
      <c r="MSD872" s="40"/>
      <c r="MSE872" s="40"/>
      <c r="MSF872" s="40"/>
      <c r="MSG872" s="40"/>
      <c r="MSH872" s="40"/>
      <c r="MSI872" s="40"/>
      <c r="MSJ872" s="40"/>
      <c r="MSK872" s="40"/>
      <c r="MSL872" s="40"/>
      <c r="MSM872" s="40"/>
      <c r="MSN872" s="40"/>
      <c r="MSO872" s="40"/>
      <c r="MSP872" s="40"/>
      <c r="MSQ872" s="40"/>
      <c r="MSR872" s="40"/>
      <c r="MSS872" s="40"/>
      <c r="MST872" s="40"/>
      <c r="MSU872" s="40"/>
      <c r="MSV872" s="40"/>
      <c r="MSW872" s="40"/>
      <c r="MSX872" s="40"/>
      <c r="MSY872" s="40"/>
      <c r="MSZ872" s="40"/>
      <c r="MTA872" s="40"/>
      <c r="MTB872" s="40"/>
      <c r="MTC872" s="40"/>
      <c r="MTD872" s="40"/>
      <c r="MTE872" s="40"/>
      <c r="MTF872" s="40"/>
      <c r="MTG872" s="40"/>
      <c r="MTH872" s="40"/>
      <c r="MTI872" s="40"/>
      <c r="MTJ872" s="40"/>
      <c r="MTK872" s="40"/>
      <c r="MTL872" s="40"/>
      <c r="MTM872" s="40"/>
      <c r="MTN872" s="40"/>
      <c r="MTO872" s="40"/>
      <c r="MTP872" s="40"/>
      <c r="MTQ872" s="40"/>
      <c r="MTR872" s="40"/>
      <c r="MTS872" s="40"/>
      <c r="MTT872" s="40"/>
      <c r="MTU872" s="40"/>
      <c r="MTV872" s="40"/>
      <c r="MTW872" s="40"/>
      <c r="MTX872" s="40"/>
      <c r="MTY872" s="40"/>
      <c r="MTZ872" s="40"/>
      <c r="MUA872" s="40"/>
      <c r="MUB872" s="40"/>
      <c r="MUC872" s="40"/>
      <c r="MUD872" s="40"/>
      <c r="MUE872" s="40"/>
      <c r="MUF872" s="40"/>
      <c r="MUG872" s="40"/>
      <c r="MUH872" s="40"/>
      <c r="MUI872" s="40"/>
      <c r="MUJ872" s="40"/>
      <c r="MUK872" s="40"/>
      <c r="MUL872" s="40"/>
      <c r="MUM872" s="40"/>
      <c r="MUN872" s="40"/>
      <c r="MUO872" s="40"/>
      <c r="MUP872" s="40"/>
      <c r="MUQ872" s="40"/>
      <c r="MUR872" s="40"/>
      <c r="MUS872" s="40"/>
      <c r="MUT872" s="40"/>
      <c r="MUU872" s="40"/>
      <c r="MUV872" s="40"/>
      <c r="MUW872" s="40"/>
      <c r="MUX872" s="40"/>
      <c r="MUY872" s="40"/>
      <c r="MUZ872" s="40"/>
      <c r="MVA872" s="40"/>
      <c r="MVB872" s="40"/>
      <c r="MVC872" s="40"/>
      <c r="MVD872" s="40"/>
      <c r="MVE872" s="40"/>
      <c r="MVF872" s="40"/>
      <c r="MVG872" s="40"/>
      <c r="MVH872" s="40"/>
      <c r="MVI872" s="40"/>
      <c r="MVJ872" s="40"/>
      <c r="MVK872" s="40"/>
      <c r="MVL872" s="40"/>
      <c r="MVM872" s="40"/>
      <c r="MVN872" s="40"/>
      <c r="MVO872" s="40"/>
      <c r="MVP872" s="40"/>
      <c r="MVQ872" s="40"/>
      <c r="MVR872" s="40"/>
      <c r="MVS872" s="40"/>
      <c r="MVT872" s="40"/>
      <c r="MVU872" s="40"/>
      <c r="MVV872" s="40"/>
      <c r="MVW872" s="40"/>
      <c r="MVX872" s="40"/>
      <c r="MVY872" s="40"/>
      <c r="MVZ872" s="40"/>
      <c r="MWA872" s="40"/>
      <c r="MWB872" s="40"/>
      <c r="MWC872" s="40"/>
      <c r="MWD872" s="40"/>
      <c r="MWE872" s="40"/>
      <c r="MWF872" s="40"/>
      <c r="MWG872" s="40"/>
      <c r="MWH872" s="40"/>
      <c r="MWI872" s="40"/>
      <c r="MWJ872" s="40"/>
      <c r="MWK872" s="40"/>
      <c r="MWL872" s="40"/>
      <c r="MWM872" s="40"/>
      <c r="MWN872" s="40"/>
      <c r="MWO872" s="40"/>
      <c r="MWP872" s="40"/>
      <c r="MWQ872" s="40"/>
      <c r="MWR872" s="40"/>
      <c r="MWS872" s="40"/>
      <c r="MWT872" s="40"/>
      <c r="MWU872" s="40"/>
      <c r="MWV872" s="40"/>
      <c r="MWW872" s="40"/>
      <c r="MWX872" s="40"/>
      <c r="MWY872" s="40"/>
      <c r="MWZ872" s="40"/>
      <c r="MXA872" s="40"/>
      <c r="MXB872" s="40"/>
      <c r="MXC872" s="40"/>
      <c r="MXD872" s="40"/>
      <c r="MXE872" s="40"/>
      <c r="MXF872" s="40"/>
      <c r="MXG872" s="40"/>
      <c r="MXH872" s="40"/>
      <c r="MXI872" s="40"/>
      <c r="MXJ872" s="40"/>
      <c r="MXK872" s="40"/>
      <c r="MXL872" s="40"/>
      <c r="MXM872" s="40"/>
      <c r="MXN872" s="40"/>
      <c r="MXO872" s="40"/>
      <c r="MXP872" s="40"/>
      <c r="MXQ872" s="40"/>
      <c r="MXR872" s="40"/>
      <c r="MXS872" s="40"/>
      <c r="MXT872" s="40"/>
      <c r="MXU872" s="40"/>
      <c r="MXV872" s="40"/>
      <c r="MXW872" s="40"/>
      <c r="MXX872" s="40"/>
      <c r="MXY872" s="40"/>
      <c r="MXZ872" s="40"/>
      <c r="MYA872" s="40"/>
      <c r="MYB872" s="40"/>
      <c r="MYC872" s="40"/>
      <c r="MYD872" s="40"/>
      <c r="MYE872" s="40"/>
      <c r="MYF872" s="40"/>
      <c r="MYG872" s="40"/>
      <c r="MYH872" s="40"/>
      <c r="MYI872" s="40"/>
      <c r="MYJ872" s="40"/>
      <c r="MYK872" s="40"/>
      <c r="MYL872" s="40"/>
      <c r="MYM872" s="40"/>
      <c r="MYN872" s="40"/>
      <c r="MYO872" s="40"/>
      <c r="MYP872" s="40"/>
      <c r="MYQ872" s="40"/>
      <c r="MYR872" s="40"/>
      <c r="MYS872" s="40"/>
      <c r="MYT872" s="40"/>
      <c r="MYU872" s="40"/>
      <c r="MYV872" s="40"/>
      <c r="MYW872" s="40"/>
      <c r="MYX872" s="40"/>
      <c r="MYY872" s="40"/>
      <c r="MYZ872" s="40"/>
      <c r="MZA872" s="40"/>
      <c r="MZB872" s="40"/>
      <c r="MZC872" s="40"/>
      <c r="MZD872" s="40"/>
      <c r="MZE872" s="40"/>
      <c r="MZF872" s="40"/>
      <c r="MZG872" s="40"/>
      <c r="MZH872" s="40"/>
      <c r="MZI872" s="40"/>
      <c r="MZJ872" s="40"/>
      <c r="MZK872" s="40"/>
      <c r="MZL872" s="40"/>
      <c r="MZM872" s="40"/>
      <c r="MZN872" s="40"/>
      <c r="MZO872" s="40"/>
      <c r="MZP872" s="40"/>
      <c r="MZQ872" s="40"/>
      <c r="MZR872" s="40"/>
      <c r="MZS872" s="40"/>
      <c r="MZT872" s="40"/>
      <c r="MZU872" s="40"/>
      <c r="MZV872" s="40"/>
      <c r="MZW872" s="40"/>
      <c r="MZX872" s="40"/>
      <c r="MZY872" s="40"/>
      <c r="MZZ872" s="40"/>
      <c r="NAA872" s="40"/>
      <c r="NAB872" s="40"/>
      <c r="NAC872" s="40"/>
      <c r="NAD872" s="40"/>
      <c r="NAE872" s="40"/>
      <c r="NAF872" s="40"/>
      <c r="NAG872" s="40"/>
      <c r="NAH872" s="40"/>
      <c r="NAI872" s="40"/>
      <c r="NAJ872" s="40"/>
      <c r="NAK872" s="40"/>
      <c r="NAL872" s="40"/>
      <c r="NAM872" s="40"/>
      <c r="NAN872" s="40"/>
      <c r="NAO872" s="40"/>
      <c r="NAP872" s="40"/>
      <c r="NAQ872" s="40"/>
      <c r="NAR872" s="40"/>
      <c r="NAS872" s="40"/>
      <c r="NAT872" s="40"/>
      <c r="NAU872" s="40"/>
      <c r="NAV872" s="40"/>
      <c r="NAW872" s="40"/>
      <c r="NAX872" s="40"/>
      <c r="NAY872" s="40"/>
      <c r="NAZ872" s="40"/>
      <c r="NBA872" s="40"/>
      <c r="NBB872" s="40"/>
      <c r="NBC872" s="40"/>
      <c r="NBD872" s="40"/>
      <c r="NBE872" s="40"/>
      <c r="NBF872" s="40"/>
      <c r="NBG872" s="40"/>
      <c r="NBH872" s="40"/>
      <c r="NBI872" s="40"/>
      <c r="NBJ872" s="40"/>
      <c r="NBK872" s="40"/>
      <c r="NBL872" s="40"/>
      <c r="NBM872" s="40"/>
      <c r="NBN872" s="40"/>
      <c r="NBO872" s="40"/>
      <c r="NBP872" s="40"/>
      <c r="NBQ872" s="40"/>
      <c r="NBR872" s="40"/>
      <c r="NBS872" s="40"/>
      <c r="NBT872" s="40"/>
      <c r="NBU872" s="40"/>
      <c r="NBV872" s="40"/>
      <c r="NBW872" s="40"/>
      <c r="NBX872" s="40"/>
      <c r="NBY872" s="40"/>
      <c r="NBZ872" s="40"/>
      <c r="NCA872" s="40"/>
      <c r="NCB872" s="40"/>
      <c r="NCC872" s="40"/>
      <c r="NCD872" s="40"/>
      <c r="NCE872" s="40"/>
      <c r="NCF872" s="40"/>
      <c r="NCG872" s="40"/>
      <c r="NCH872" s="40"/>
      <c r="NCI872" s="40"/>
      <c r="NCJ872" s="40"/>
      <c r="NCK872" s="40"/>
      <c r="NCL872" s="40"/>
      <c r="NCM872" s="40"/>
      <c r="NCN872" s="40"/>
      <c r="NCO872" s="40"/>
      <c r="NCP872" s="40"/>
      <c r="NCQ872" s="40"/>
      <c r="NCR872" s="40"/>
      <c r="NCS872" s="40"/>
      <c r="NCT872" s="40"/>
      <c r="NCU872" s="40"/>
      <c r="NCV872" s="40"/>
      <c r="NCW872" s="40"/>
      <c r="NCX872" s="40"/>
      <c r="NCY872" s="40"/>
      <c r="NCZ872" s="40"/>
      <c r="NDA872" s="40"/>
      <c r="NDB872" s="40"/>
      <c r="NDC872" s="40"/>
      <c r="NDD872" s="40"/>
      <c r="NDE872" s="40"/>
      <c r="NDF872" s="40"/>
      <c r="NDG872" s="40"/>
      <c r="NDH872" s="40"/>
      <c r="NDI872" s="40"/>
      <c r="NDJ872" s="40"/>
      <c r="NDK872" s="40"/>
      <c r="NDL872" s="40"/>
      <c r="NDM872" s="40"/>
      <c r="NDN872" s="40"/>
      <c r="NDO872" s="40"/>
      <c r="NDP872" s="40"/>
      <c r="NDQ872" s="40"/>
      <c r="NDR872" s="40"/>
      <c r="NDS872" s="40"/>
      <c r="NDT872" s="40"/>
      <c r="NDU872" s="40"/>
      <c r="NDV872" s="40"/>
      <c r="NDW872" s="40"/>
      <c r="NDX872" s="40"/>
      <c r="NDY872" s="40"/>
      <c r="NDZ872" s="40"/>
      <c r="NEA872" s="40"/>
      <c r="NEB872" s="40"/>
      <c r="NEC872" s="40"/>
      <c r="NED872" s="40"/>
      <c r="NEE872" s="40"/>
      <c r="NEF872" s="40"/>
      <c r="NEG872" s="40"/>
      <c r="NEH872" s="40"/>
      <c r="NEI872" s="40"/>
      <c r="NEJ872" s="40"/>
      <c r="NEK872" s="40"/>
      <c r="NEL872" s="40"/>
      <c r="NEM872" s="40"/>
      <c r="NEN872" s="40"/>
      <c r="NEO872" s="40"/>
      <c r="NEP872" s="40"/>
      <c r="NEQ872" s="40"/>
      <c r="NER872" s="40"/>
      <c r="NES872" s="40"/>
      <c r="NET872" s="40"/>
      <c r="NEU872" s="40"/>
      <c r="NEV872" s="40"/>
      <c r="NEW872" s="40"/>
      <c r="NEX872" s="40"/>
      <c r="NEY872" s="40"/>
      <c r="NEZ872" s="40"/>
      <c r="NFA872" s="40"/>
      <c r="NFB872" s="40"/>
      <c r="NFC872" s="40"/>
      <c r="NFD872" s="40"/>
      <c r="NFE872" s="40"/>
      <c r="NFF872" s="40"/>
      <c r="NFG872" s="40"/>
      <c r="NFH872" s="40"/>
      <c r="NFI872" s="40"/>
      <c r="NFJ872" s="40"/>
      <c r="NFK872" s="40"/>
      <c r="NFL872" s="40"/>
      <c r="NFM872" s="40"/>
      <c r="NFN872" s="40"/>
      <c r="NFO872" s="40"/>
      <c r="NFP872" s="40"/>
      <c r="NFQ872" s="40"/>
      <c r="NFR872" s="40"/>
      <c r="NFS872" s="40"/>
      <c r="NFT872" s="40"/>
      <c r="NFU872" s="40"/>
      <c r="NFV872" s="40"/>
      <c r="NFW872" s="40"/>
      <c r="NFX872" s="40"/>
      <c r="NFY872" s="40"/>
      <c r="NFZ872" s="40"/>
      <c r="NGA872" s="40"/>
      <c r="NGB872" s="40"/>
      <c r="NGC872" s="40"/>
      <c r="NGD872" s="40"/>
      <c r="NGE872" s="40"/>
      <c r="NGF872" s="40"/>
      <c r="NGG872" s="40"/>
      <c r="NGH872" s="40"/>
      <c r="NGI872" s="40"/>
      <c r="NGJ872" s="40"/>
      <c r="NGK872" s="40"/>
      <c r="NGL872" s="40"/>
      <c r="NGM872" s="40"/>
      <c r="NGN872" s="40"/>
      <c r="NGO872" s="40"/>
      <c r="NGP872" s="40"/>
      <c r="NGQ872" s="40"/>
      <c r="NGR872" s="40"/>
      <c r="NGS872" s="40"/>
      <c r="NGT872" s="40"/>
      <c r="NGU872" s="40"/>
      <c r="NGV872" s="40"/>
      <c r="NGW872" s="40"/>
      <c r="NGX872" s="40"/>
      <c r="NGY872" s="40"/>
      <c r="NGZ872" s="40"/>
      <c r="NHA872" s="40"/>
      <c r="NHB872" s="40"/>
      <c r="NHC872" s="40"/>
      <c r="NHD872" s="40"/>
      <c r="NHE872" s="40"/>
      <c r="NHF872" s="40"/>
      <c r="NHG872" s="40"/>
      <c r="NHH872" s="40"/>
      <c r="NHI872" s="40"/>
      <c r="NHJ872" s="40"/>
      <c r="NHK872" s="40"/>
      <c r="NHL872" s="40"/>
      <c r="NHM872" s="40"/>
      <c r="NHN872" s="40"/>
      <c r="NHO872" s="40"/>
      <c r="NHP872" s="40"/>
      <c r="NHQ872" s="40"/>
      <c r="NHR872" s="40"/>
      <c r="NHS872" s="40"/>
      <c r="NHT872" s="40"/>
      <c r="NHU872" s="40"/>
      <c r="NHV872" s="40"/>
      <c r="NHW872" s="40"/>
      <c r="NHX872" s="40"/>
      <c r="NHY872" s="40"/>
      <c r="NHZ872" s="40"/>
      <c r="NIA872" s="40"/>
      <c r="NIB872" s="40"/>
      <c r="NIC872" s="40"/>
      <c r="NID872" s="40"/>
      <c r="NIE872" s="40"/>
      <c r="NIF872" s="40"/>
      <c r="NIG872" s="40"/>
      <c r="NIH872" s="40"/>
      <c r="NII872" s="40"/>
      <c r="NIJ872" s="40"/>
      <c r="NIK872" s="40"/>
      <c r="NIL872" s="40"/>
      <c r="NIM872" s="40"/>
      <c r="NIN872" s="40"/>
      <c r="NIO872" s="40"/>
      <c r="NIP872" s="40"/>
      <c r="NIQ872" s="40"/>
      <c r="NIR872" s="40"/>
      <c r="NIS872" s="40"/>
      <c r="NIT872" s="40"/>
      <c r="NIU872" s="40"/>
      <c r="NIV872" s="40"/>
      <c r="NIW872" s="40"/>
      <c r="NIX872" s="40"/>
      <c r="NIY872" s="40"/>
      <c r="NIZ872" s="40"/>
      <c r="NJA872" s="40"/>
      <c r="NJB872" s="40"/>
      <c r="NJC872" s="40"/>
      <c r="NJD872" s="40"/>
      <c r="NJE872" s="40"/>
      <c r="NJF872" s="40"/>
      <c r="NJG872" s="40"/>
      <c r="NJH872" s="40"/>
      <c r="NJI872" s="40"/>
      <c r="NJJ872" s="40"/>
      <c r="NJK872" s="40"/>
      <c r="NJL872" s="40"/>
      <c r="NJM872" s="40"/>
      <c r="NJN872" s="40"/>
      <c r="NJO872" s="40"/>
      <c r="NJP872" s="40"/>
      <c r="NJQ872" s="40"/>
      <c r="NJR872" s="40"/>
      <c r="NJS872" s="40"/>
      <c r="NJT872" s="40"/>
      <c r="NJU872" s="40"/>
      <c r="NJV872" s="40"/>
      <c r="NJW872" s="40"/>
      <c r="NJX872" s="40"/>
      <c r="NJY872" s="40"/>
      <c r="NJZ872" s="40"/>
      <c r="NKA872" s="40"/>
      <c r="NKB872" s="40"/>
      <c r="NKC872" s="40"/>
      <c r="NKD872" s="40"/>
      <c r="NKE872" s="40"/>
      <c r="NKF872" s="40"/>
      <c r="NKG872" s="40"/>
      <c r="NKH872" s="40"/>
      <c r="NKI872" s="40"/>
      <c r="NKJ872" s="40"/>
      <c r="NKK872" s="40"/>
      <c r="NKL872" s="40"/>
      <c r="NKM872" s="40"/>
      <c r="NKN872" s="40"/>
      <c r="NKO872" s="40"/>
      <c r="NKP872" s="40"/>
      <c r="NKQ872" s="40"/>
      <c r="NKR872" s="40"/>
      <c r="NKS872" s="40"/>
      <c r="NKT872" s="40"/>
      <c r="NKU872" s="40"/>
      <c r="NKV872" s="40"/>
      <c r="NKW872" s="40"/>
      <c r="NKX872" s="40"/>
      <c r="NKY872" s="40"/>
      <c r="NKZ872" s="40"/>
      <c r="NLA872" s="40"/>
      <c r="NLB872" s="40"/>
      <c r="NLC872" s="40"/>
      <c r="NLD872" s="40"/>
      <c r="NLE872" s="40"/>
      <c r="NLF872" s="40"/>
      <c r="NLG872" s="40"/>
      <c r="NLH872" s="40"/>
      <c r="NLI872" s="40"/>
      <c r="NLJ872" s="40"/>
      <c r="NLK872" s="40"/>
      <c r="NLL872" s="40"/>
      <c r="NLM872" s="40"/>
      <c r="NLN872" s="40"/>
      <c r="NLO872" s="40"/>
      <c r="NLP872" s="40"/>
      <c r="NLQ872" s="40"/>
      <c r="NLR872" s="40"/>
      <c r="NLS872" s="40"/>
      <c r="NLT872" s="40"/>
      <c r="NLU872" s="40"/>
      <c r="NLV872" s="40"/>
      <c r="NLW872" s="40"/>
      <c r="NLX872" s="40"/>
      <c r="NLY872" s="40"/>
      <c r="NLZ872" s="40"/>
      <c r="NMA872" s="40"/>
      <c r="NMB872" s="40"/>
      <c r="NMC872" s="40"/>
      <c r="NMD872" s="40"/>
      <c r="NME872" s="40"/>
      <c r="NMF872" s="40"/>
      <c r="NMG872" s="40"/>
      <c r="NMH872" s="40"/>
      <c r="NMI872" s="40"/>
      <c r="NMJ872" s="40"/>
      <c r="NMK872" s="40"/>
      <c r="NML872" s="40"/>
      <c r="NMM872" s="40"/>
      <c r="NMN872" s="40"/>
      <c r="NMO872" s="40"/>
      <c r="NMP872" s="40"/>
      <c r="NMQ872" s="40"/>
      <c r="NMR872" s="40"/>
      <c r="NMS872" s="40"/>
      <c r="NMT872" s="40"/>
      <c r="NMU872" s="40"/>
      <c r="NMV872" s="40"/>
      <c r="NMW872" s="40"/>
      <c r="NMX872" s="40"/>
      <c r="NMY872" s="40"/>
      <c r="NMZ872" s="40"/>
      <c r="NNA872" s="40"/>
      <c r="NNB872" s="40"/>
      <c r="NNC872" s="40"/>
      <c r="NND872" s="40"/>
      <c r="NNE872" s="40"/>
      <c r="NNF872" s="40"/>
      <c r="NNG872" s="40"/>
      <c r="NNH872" s="40"/>
      <c r="NNI872" s="40"/>
      <c r="NNJ872" s="40"/>
      <c r="NNK872" s="40"/>
      <c r="NNL872" s="40"/>
      <c r="NNM872" s="40"/>
      <c r="NNN872" s="40"/>
      <c r="NNO872" s="40"/>
      <c r="NNP872" s="40"/>
      <c r="NNQ872" s="40"/>
      <c r="NNR872" s="40"/>
      <c r="NNS872" s="40"/>
      <c r="NNT872" s="40"/>
      <c r="NNU872" s="40"/>
      <c r="NNV872" s="40"/>
      <c r="NNW872" s="40"/>
      <c r="NNX872" s="40"/>
      <c r="NNY872" s="40"/>
      <c r="NNZ872" s="40"/>
      <c r="NOA872" s="40"/>
      <c r="NOB872" s="40"/>
      <c r="NOC872" s="40"/>
      <c r="NOD872" s="40"/>
      <c r="NOE872" s="40"/>
      <c r="NOF872" s="40"/>
      <c r="NOG872" s="40"/>
      <c r="NOH872" s="40"/>
      <c r="NOI872" s="40"/>
      <c r="NOJ872" s="40"/>
      <c r="NOK872" s="40"/>
      <c r="NOL872" s="40"/>
      <c r="NOM872" s="40"/>
      <c r="NON872" s="40"/>
      <c r="NOO872" s="40"/>
      <c r="NOP872" s="40"/>
      <c r="NOQ872" s="40"/>
      <c r="NOR872" s="40"/>
      <c r="NOS872" s="40"/>
      <c r="NOT872" s="40"/>
      <c r="NOU872" s="40"/>
      <c r="NOV872" s="40"/>
      <c r="NOW872" s="40"/>
      <c r="NOX872" s="40"/>
      <c r="NOY872" s="40"/>
      <c r="NOZ872" s="40"/>
      <c r="NPA872" s="40"/>
      <c r="NPB872" s="40"/>
      <c r="NPC872" s="40"/>
      <c r="NPD872" s="40"/>
      <c r="NPE872" s="40"/>
      <c r="NPF872" s="40"/>
      <c r="NPG872" s="40"/>
      <c r="NPH872" s="40"/>
      <c r="NPI872" s="40"/>
      <c r="NPJ872" s="40"/>
      <c r="NPK872" s="40"/>
      <c r="NPL872" s="40"/>
      <c r="NPM872" s="40"/>
      <c r="NPN872" s="40"/>
      <c r="NPO872" s="40"/>
      <c r="NPP872" s="40"/>
      <c r="NPQ872" s="40"/>
      <c r="NPR872" s="40"/>
      <c r="NPS872" s="40"/>
      <c r="NPT872" s="40"/>
      <c r="NPU872" s="40"/>
      <c r="NPV872" s="40"/>
      <c r="NPW872" s="40"/>
      <c r="NPX872" s="40"/>
      <c r="NPY872" s="40"/>
      <c r="NPZ872" s="40"/>
      <c r="NQA872" s="40"/>
      <c r="NQB872" s="40"/>
      <c r="NQC872" s="40"/>
      <c r="NQD872" s="40"/>
      <c r="NQE872" s="40"/>
      <c r="NQF872" s="40"/>
      <c r="NQG872" s="40"/>
      <c r="NQH872" s="40"/>
      <c r="NQI872" s="40"/>
      <c r="NQJ872" s="40"/>
      <c r="NQK872" s="40"/>
      <c r="NQL872" s="40"/>
      <c r="NQM872" s="40"/>
      <c r="NQN872" s="40"/>
      <c r="NQO872" s="40"/>
      <c r="NQP872" s="40"/>
      <c r="NQQ872" s="40"/>
      <c r="NQR872" s="40"/>
      <c r="NQS872" s="40"/>
      <c r="NQT872" s="40"/>
      <c r="NQU872" s="40"/>
      <c r="NQV872" s="40"/>
      <c r="NQW872" s="40"/>
      <c r="NQX872" s="40"/>
      <c r="NQY872" s="40"/>
      <c r="NQZ872" s="40"/>
      <c r="NRA872" s="40"/>
      <c r="NRB872" s="40"/>
      <c r="NRC872" s="40"/>
      <c r="NRD872" s="40"/>
      <c r="NRE872" s="40"/>
      <c r="NRF872" s="40"/>
      <c r="NRG872" s="40"/>
      <c r="NRH872" s="40"/>
      <c r="NRI872" s="40"/>
      <c r="NRJ872" s="40"/>
      <c r="NRK872" s="40"/>
      <c r="NRL872" s="40"/>
      <c r="NRM872" s="40"/>
      <c r="NRN872" s="40"/>
      <c r="NRO872" s="40"/>
      <c r="NRP872" s="40"/>
      <c r="NRQ872" s="40"/>
      <c r="NRR872" s="40"/>
      <c r="NRS872" s="40"/>
      <c r="NRT872" s="40"/>
      <c r="NRU872" s="40"/>
      <c r="NRV872" s="40"/>
      <c r="NRW872" s="40"/>
      <c r="NRX872" s="40"/>
      <c r="NRY872" s="40"/>
      <c r="NRZ872" s="40"/>
      <c r="NSA872" s="40"/>
      <c r="NSB872" s="40"/>
      <c r="NSC872" s="40"/>
      <c r="NSD872" s="40"/>
      <c r="NSE872" s="40"/>
      <c r="NSF872" s="40"/>
      <c r="NSG872" s="40"/>
      <c r="NSH872" s="40"/>
      <c r="NSI872" s="40"/>
      <c r="NSJ872" s="40"/>
      <c r="NSK872" s="40"/>
      <c r="NSL872" s="40"/>
      <c r="NSM872" s="40"/>
      <c r="NSN872" s="40"/>
      <c r="NSO872" s="40"/>
      <c r="NSP872" s="40"/>
      <c r="NSQ872" s="40"/>
      <c r="NSR872" s="40"/>
      <c r="NSS872" s="40"/>
      <c r="NST872" s="40"/>
      <c r="NSU872" s="40"/>
      <c r="NSV872" s="40"/>
      <c r="NSW872" s="40"/>
      <c r="NSX872" s="40"/>
      <c r="NSY872" s="40"/>
      <c r="NSZ872" s="40"/>
      <c r="NTA872" s="40"/>
      <c r="NTB872" s="40"/>
      <c r="NTC872" s="40"/>
      <c r="NTD872" s="40"/>
      <c r="NTE872" s="40"/>
      <c r="NTF872" s="40"/>
      <c r="NTG872" s="40"/>
      <c r="NTH872" s="40"/>
      <c r="NTI872" s="40"/>
      <c r="NTJ872" s="40"/>
      <c r="NTK872" s="40"/>
      <c r="NTL872" s="40"/>
      <c r="NTM872" s="40"/>
      <c r="NTN872" s="40"/>
      <c r="NTO872" s="40"/>
      <c r="NTP872" s="40"/>
      <c r="NTQ872" s="40"/>
      <c r="NTR872" s="40"/>
      <c r="NTS872" s="40"/>
      <c r="NTT872" s="40"/>
      <c r="NTU872" s="40"/>
      <c r="NTV872" s="40"/>
      <c r="NTW872" s="40"/>
      <c r="NTX872" s="40"/>
      <c r="NTY872" s="40"/>
      <c r="NTZ872" s="40"/>
      <c r="NUA872" s="40"/>
      <c r="NUB872" s="40"/>
      <c r="NUC872" s="40"/>
      <c r="NUD872" s="40"/>
      <c r="NUE872" s="40"/>
      <c r="NUF872" s="40"/>
      <c r="NUG872" s="40"/>
      <c r="NUH872" s="40"/>
      <c r="NUI872" s="40"/>
      <c r="NUJ872" s="40"/>
      <c r="NUK872" s="40"/>
      <c r="NUL872" s="40"/>
      <c r="NUM872" s="40"/>
      <c r="NUN872" s="40"/>
      <c r="NUO872" s="40"/>
      <c r="NUP872" s="40"/>
      <c r="NUQ872" s="40"/>
      <c r="NUR872" s="40"/>
      <c r="NUS872" s="40"/>
      <c r="NUT872" s="40"/>
      <c r="NUU872" s="40"/>
      <c r="NUV872" s="40"/>
      <c r="NUW872" s="40"/>
      <c r="NUX872" s="40"/>
      <c r="NUY872" s="40"/>
      <c r="NUZ872" s="40"/>
      <c r="NVA872" s="40"/>
      <c r="NVB872" s="40"/>
      <c r="NVC872" s="40"/>
      <c r="NVD872" s="40"/>
      <c r="NVE872" s="40"/>
      <c r="NVF872" s="40"/>
      <c r="NVG872" s="40"/>
      <c r="NVH872" s="40"/>
      <c r="NVI872" s="40"/>
      <c r="NVJ872" s="40"/>
      <c r="NVK872" s="40"/>
      <c r="NVL872" s="40"/>
      <c r="NVM872" s="40"/>
      <c r="NVN872" s="40"/>
      <c r="NVO872" s="40"/>
      <c r="NVP872" s="40"/>
      <c r="NVQ872" s="40"/>
      <c r="NVR872" s="40"/>
      <c r="NVS872" s="40"/>
      <c r="NVT872" s="40"/>
      <c r="NVU872" s="40"/>
      <c r="NVV872" s="40"/>
      <c r="NVW872" s="40"/>
      <c r="NVX872" s="40"/>
      <c r="NVY872" s="40"/>
      <c r="NVZ872" s="40"/>
      <c r="NWA872" s="40"/>
      <c r="NWB872" s="40"/>
      <c r="NWC872" s="40"/>
      <c r="NWD872" s="40"/>
      <c r="NWE872" s="40"/>
      <c r="NWF872" s="40"/>
      <c r="NWG872" s="40"/>
      <c r="NWH872" s="40"/>
      <c r="NWI872" s="40"/>
      <c r="NWJ872" s="40"/>
      <c r="NWK872" s="40"/>
      <c r="NWL872" s="40"/>
      <c r="NWM872" s="40"/>
      <c r="NWN872" s="40"/>
      <c r="NWO872" s="40"/>
      <c r="NWP872" s="40"/>
      <c r="NWQ872" s="40"/>
      <c r="NWR872" s="40"/>
      <c r="NWS872" s="40"/>
      <c r="NWT872" s="40"/>
      <c r="NWU872" s="40"/>
      <c r="NWV872" s="40"/>
      <c r="NWW872" s="40"/>
      <c r="NWX872" s="40"/>
      <c r="NWY872" s="40"/>
      <c r="NWZ872" s="40"/>
      <c r="NXA872" s="40"/>
      <c r="NXB872" s="40"/>
      <c r="NXC872" s="40"/>
      <c r="NXD872" s="40"/>
      <c r="NXE872" s="40"/>
      <c r="NXF872" s="40"/>
      <c r="NXG872" s="40"/>
      <c r="NXH872" s="40"/>
      <c r="NXI872" s="40"/>
      <c r="NXJ872" s="40"/>
      <c r="NXK872" s="40"/>
      <c r="NXL872" s="40"/>
      <c r="NXM872" s="40"/>
      <c r="NXN872" s="40"/>
      <c r="NXO872" s="40"/>
      <c r="NXP872" s="40"/>
      <c r="NXQ872" s="40"/>
      <c r="NXR872" s="40"/>
      <c r="NXS872" s="40"/>
      <c r="NXT872" s="40"/>
      <c r="NXU872" s="40"/>
      <c r="NXV872" s="40"/>
      <c r="NXW872" s="40"/>
      <c r="NXX872" s="40"/>
      <c r="NXY872" s="40"/>
      <c r="NXZ872" s="40"/>
      <c r="NYA872" s="40"/>
      <c r="NYB872" s="40"/>
      <c r="NYC872" s="40"/>
      <c r="NYD872" s="40"/>
      <c r="NYE872" s="40"/>
      <c r="NYF872" s="40"/>
      <c r="NYG872" s="40"/>
      <c r="NYH872" s="40"/>
      <c r="NYI872" s="40"/>
      <c r="NYJ872" s="40"/>
      <c r="NYK872" s="40"/>
      <c r="NYL872" s="40"/>
      <c r="NYM872" s="40"/>
      <c r="NYN872" s="40"/>
      <c r="NYO872" s="40"/>
      <c r="NYP872" s="40"/>
      <c r="NYQ872" s="40"/>
      <c r="NYR872" s="40"/>
      <c r="NYS872" s="40"/>
      <c r="NYT872" s="40"/>
      <c r="NYU872" s="40"/>
      <c r="NYV872" s="40"/>
      <c r="NYW872" s="40"/>
      <c r="NYX872" s="40"/>
      <c r="NYY872" s="40"/>
      <c r="NYZ872" s="40"/>
      <c r="NZA872" s="40"/>
      <c r="NZB872" s="40"/>
      <c r="NZC872" s="40"/>
      <c r="NZD872" s="40"/>
      <c r="NZE872" s="40"/>
      <c r="NZF872" s="40"/>
      <c r="NZG872" s="40"/>
      <c r="NZH872" s="40"/>
      <c r="NZI872" s="40"/>
      <c r="NZJ872" s="40"/>
      <c r="NZK872" s="40"/>
      <c r="NZL872" s="40"/>
      <c r="NZM872" s="40"/>
      <c r="NZN872" s="40"/>
      <c r="NZO872" s="40"/>
      <c r="NZP872" s="40"/>
      <c r="NZQ872" s="40"/>
      <c r="NZR872" s="40"/>
      <c r="NZS872" s="40"/>
      <c r="NZT872" s="40"/>
      <c r="NZU872" s="40"/>
      <c r="NZV872" s="40"/>
      <c r="NZW872" s="40"/>
      <c r="NZX872" s="40"/>
      <c r="NZY872" s="40"/>
      <c r="NZZ872" s="40"/>
      <c r="OAA872" s="40"/>
      <c r="OAB872" s="40"/>
      <c r="OAC872" s="40"/>
      <c r="OAD872" s="40"/>
      <c r="OAE872" s="40"/>
      <c r="OAF872" s="40"/>
      <c r="OAG872" s="40"/>
      <c r="OAH872" s="40"/>
      <c r="OAI872" s="40"/>
      <c r="OAJ872" s="40"/>
      <c r="OAK872" s="40"/>
      <c r="OAL872" s="40"/>
      <c r="OAM872" s="40"/>
      <c r="OAN872" s="40"/>
      <c r="OAO872" s="40"/>
      <c r="OAP872" s="40"/>
      <c r="OAQ872" s="40"/>
      <c r="OAR872" s="40"/>
      <c r="OAS872" s="40"/>
      <c r="OAT872" s="40"/>
      <c r="OAU872" s="40"/>
      <c r="OAV872" s="40"/>
      <c r="OAW872" s="40"/>
      <c r="OAX872" s="40"/>
      <c r="OAY872" s="40"/>
      <c r="OAZ872" s="40"/>
      <c r="OBA872" s="40"/>
      <c r="OBB872" s="40"/>
      <c r="OBC872" s="40"/>
      <c r="OBD872" s="40"/>
      <c r="OBE872" s="40"/>
      <c r="OBF872" s="40"/>
      <c r="OBG872" s="40"/>
      <c r="OBH872" s="40"/>
      <c r="OBI872" s="40"/>
      <c r="OBJ872" s="40"/>
      <c r="OBK872" s="40"/>
      <c r="OBL872" s="40"/>
      <c r="OBM872" s="40"/>
      <c r="OBN872" s="40"/>
      <c r="OBO872" s="40"/>
      <c r="OBP872" s="40"/>
      <c r="OBQ872" s="40"/>
      <c r="OBR872" s="40"/>
      <c r="OBS872" s="40"/>
      <c r="OBT872" s="40"/>
      <c r="OBU872" s="40"/>
      <c r="OBV872" s="40"/>
      <c r="OBW872" s="40"/>
      <c r="OBX872" s="40"/>
      <c r="OBY872" s="40"/>
      <c r="OBZ872" s="40"/>
      <c r="OCA872" s="40"/>
      <c r="OCB872" s="40"/>
      <c r="OCC872" s="40"/>
      <c r="OCD872" s="40"/>
      <c r="OCE872" s="40"/>
      <c r="OCF872" s="40"/>
      <c r="OCG872" s="40"/>
      <c r="OCH872" s="40"/>
      <c r="OCI872" s="40"/>
      <c r="OCJ872" s="40"/>
      <c r="OCK872" s="40"/>
      <c r="OCL872" s="40"/>
      <c r="OCM872" s="40"/>
      <c r="OCN872" s="40"/>
      <c r="OCO872" s="40"/>
      <c r="OCP872" s="40"/>
      <c r="OCQ872" s="40"/>
      <c r="OCR872" s="40"/>
      <c r="OCS872" s="40"/>
      <c r="OCT872" s="40"/>
      <c r="OCU872" s="40"/>
      <c r="OCV872" s="40"/>
      <c r="OCW872" s="40"/>
      <c r="OCX872" s="40"/>
      <c r="OCY872" s="40"/>
      <c r="OCZ872" s="40"/>
      <c r="ODA872" s="40"/>
      <c r="ODB872" s="40"/>
      <c r="ODC872" s="40"/>
      <c r="ODD872" s="40"/>
      <c r="ODE872" s="40"/>
      <c r="ODF872" s="40"/>
      <c r="ODG872" s="40"/>
      <c r="ODH872" s="40"/>
      <c r="ODI872" s="40"/>
      <c r="ODJ872" s="40"/>
      <c r="ODK872" s="40"/>
      <c r="ODL872" s="40"/>
      <c r="ODM872" s="40"/>
      <c r="ODN872" s="40"/>
      <c r="ODO872" s="40"/>
      <c r="ODP872" s="40"/>
      <c r="ODQ872" s="40"/>
      <c r="ODR872" s="40"/>
      <c r="ODS872" s="40"/>
      <c r="ODT872" s="40"/>
      <c r="ODU872" s="40"/>
      <c r="ODV872" s="40"/>
      <c r="ODW872" s="40"/>
      <c r="ODX872" s="40"/>
      <c r="ODY872" s="40"/>
      <c r="ODZ872" s="40"/>
      <c r="OEA872" s="40"/>
      <c r="OEB872" s="40"/>
      <c r="OEC872" s="40"/>
      <c r="OED872" s="40"/>
      <c r="OEE872" s="40"/>
      <c r="OEF872" s="40"/>
      <c r="OEG872" s="40"/>
      <c r="OEH872" s="40"/>
      <c r="OEI872" s="40"/>
      <c r="OEJ872" s="40"/>
      <c r="OEK872" s="40"/>
      <c r="OEL872" s="40"/>
      <c r="OEM872" s="40"/>
      <c r="OEN872" s="40"/>
      <c r="OEO872" s="40"/>
      <c r="OEP872" s="40"/>
      <c r="OEQ872" s="40"/>
      <c r="OER872" s="40"/>
      <c r="OES872" s="40"/>
      <c r="OET872" s="40"/>
      <c r="OEU872" s="40"/>
      <c r="OEV872" s="40"/>
      <c r="OEW872" s="40"/>
      <c r="OEX872" s="40"/>
      <c r="OEY872" s="40"/>
      <c r="OEZ872" s="40"/>
      <c r="OFA872" s="40"/>
      <c r="OFB872" s="40"/>
      <c r="OFC872" s="40"/>
      <c r="OFD872" s="40"/>
      <c r="OFE872" s="40"/>
      <c r="OFF872" s="40"/>
      <c r="OFG872" s="40"/>
      <c r="OFH872" s="40"/>
      <c r="OFI872" s="40"/>
      <c r="OFJ872" s="40"/>
      <c r="OFK872" s="40"/>
      <c r="OFL872" s="40"/>
      <c r="OFM872" s="40"/>
      <c r="OFN872" s="40"/>
      <c r="OFO872" s="40"/>
      <c r="OFP872" s="40"/>
      <c r="OFQ872" s="40"/>
      <c r="OFR872" s="40"/>
      <c r="OFS872" s="40"/>
      <c r="OFT872" s="40"/>
      <c r="OFU872" s="40"/>
      <c r="OFV872" s="40"/>
      <c r="OFW872" s="40"/>
      <c r="OFX872" s="40"/>
      <c r="OFY872" s="40"/>
      <c r="OFZ872" s="40"/>
      <c r="OGA872" s="40"/>
      <c r="OGB872" s="40"/>
      <c r="OGC872" s="40"/>
      <c r="OGD872" s="40"/>
      <c r="OGE872" s="40"/>
      <c r="OGF872" s="40"/>
      <c r="OGG872" s="40"/>
      <c r="OGH872" s="40"/>
      <c r="OGI872" s="40"/>
      <c r="OGJ872" s="40"/>
      <c r="OGK872" s="40"/>
      <c r="OGL872" s="40"/>
      <c r="OGM872" s="40"/>
      <c r="OGN872" s="40"/>
      <c r="OGO872" s="40"/>
      <c r="OGP872" s="40"/>
      <c r="OGQ872" s="40"/>
      <c r="OGR872" s="40"/>
      <c r="OGS872" s="40"/>
      <c r="OGT872" s="40"/>
      <c r="OGU872" s="40"/>
      <c r="OGV872" s="40"/>
      <c r="OGW872" s="40"/>
      <c r="OGX872" s="40"/>
      <c r="OGY872" s="40"/>
      <c r="OGZ872" s="40"/>
      <c r="OHA872" s="40"/>
      <c r="OHB872" s="40"/>
      <c r="OHC872" s="40"/>
      <c r="OHD872" s="40"/>
      <c r="OHE872" s="40"/>
      <c r="OHF872" s="40"/>
      <c r="OHG872" s="40"/>
      <c r="OHH872" s="40"/>
      <c r="OHI872" s="40"/>
      <c r="OHJ872" s="40"/>
      <c r="OHK872" s="40"/>
      <c r="OHL872" s="40"/>
      <c r="OHM872" s="40"/>
      <c r="OHN872" s="40"/>
      <c r="OHO872" s="40"/>
      <c r="OHP872" s="40"/>
      <c r="OHQ872" s="40"/>
      <c r="OHR872" s="40"/>
      <c r="OHS872" s="40"/>
      <c r="OHT872" s="40"/>
      <c r="OHU872" s="40"/>
      <c r="OHV872" s="40"/>
      <c r="OHW872" s="40"/>
      <c r="OHX872" s="40"/>
      <c r="OHY872" s="40"/>
      <c r="OHZ872" s="40"/>
      <c r="OIA872" s="40"/>
      <c r="OIB872" s="40"/>
      <c r="OIC872" s="40"/>
      <c r="OID872" s="40"/>
      <c r="OIE872" s="40"/>
      <c r="OIF872" s="40"/>
      <c r="OIG872" s="40"/>
      <c r="OIH872" s="40"/>
      <c r="OII872" s="40"/>
      <c r="OIJ872" s="40"/>
      <c r="OIK872" s="40"/>
      <c r="OIL872" s="40"/>
      <c r="OIM872" s="40"/>
      <c r="OIN872" s="40"/>
      <c r="OIO872" s="40"/>
      <c r="OIP872" s="40"/>
      <c r="OIQ872" s="40"/>
      <c r="OIR872" s="40"/>
      <c r="OIS872" s="40"/>
      <c r="OIT872" s="40"/>
      <c r="OIU872" s="40"/>
      <c r="OIV872" s="40"/>
      <c r="OIW872" s="40"/>
      <c r="OIX872" s="40"/>
      <c r="OIY872" s="40"/>
      <c r="OIZ872" s="40"/>
      <c r="OJA872" s="40"/>
      <c r="OJB872" s="40"/>
      <c r="OJC872" s="40"/>
      <c r="OJD872" s="40"/>
      <c r="OJE872" s="40"/>
      <c r="OJF872" s="40"/>
      <c r="OJG872" s="40"/>
      <c r="OJH872" s="40"/>
      <c r="OJI872" s="40"/>
      <c r="OJJ872" s="40"/>
      <c r="OJK872" s="40"/>
      <c r="OJL872" s="40"/>
      <c r="OJM872" s="40"/>
      <c r="OJN872" s="40"/>
      <c r="OJO872" s="40"/>
      <c r="OJP872" s="40"/>
      <c r="OJQ872" s="40"/>
      <c r="OJR872" s="40"/>
      <c r="OJS872" s="40"/>
      <c r="OJT872" s="40"/>
      <c r="OJU872" s="40"/>
      <c r="OJV872" s="40"/>
      <c r="OJW872" s="40"/>
      <c r="OJX872" s="40"/>
      <c r="OJY872" s="40"/>
      <c r="OJZ872" s="40"/>
      <c r="OKA872" s="40"/>
      <c r="OKB872" s="40"/>
      <c r="OKC872" s="40"/>
      <c r="OKD872" s="40"/>
      <c r="OKE872" s="40"/>
      <c r="OKF872" s="40"/>
      <c r="OKG872" s="40"/>
      <c r="OKH872" s="40"/>
      <c r="OKI872" s="40"/>
      <c r="OKJ872" s="40"/>
      <c r="OKK872" s="40"/>
      <c r="OKL872" s="40"/>
      <c r="OKM872" s="40"/>
      <c r="OKN872" s="40"/>
      <c r="OKO872" s="40"/>
      <c r="OKP872" s="40"/>
      <c r="OKQ872" s="40"/>
      <c r="OKR872" s="40"/>
      <c r="OKS872" s="40"/>
      <c r="OKT872" s="40"/>
      <c r="OKU872" s="40"/>
      <c r="OKV872" s="40"/>
      <c r="OKW872" s="40"/>
      <c r="OKX872" s="40"/>
      <c r="OKY872" s="40"/>
      <c r="OKZ872" s="40"/>
      <c r="OLA872" s="40"/>
      <c r="OLB872" s="40"/>
      <c r="OLC872" s="40"/>
      <c r="OLD872" s="40"/>
      <c r="OLE872" s="40"/>
      <c r="OLF872" s="40"/>
      <c r="OLG872" s="40"/>
      <c r="OLH872" s="40"/>
      <c r="OLI872" s="40"/>
      <c r="OLJ872" s="40"/>
      <c r="OLK872" s="40"/>
      <c r="OLL872" s="40"/>
      <c r="OLM872" s="40"/>
      <c r="OLN872" s="40"/>
      <c r="OLO872" s="40"/>
      <c r="OLP872" s="40"/>
      <c r="OLQ872" s="40"/>
      <c r="OLR872" s="40"/>
      <c r="OLS872" s="40"/>
      <c r="OLT872" s="40"/>
      <c r="OLU872" s="40"/>
      <c r="OLV872" s="40"/>
      <c r="OLW872" s="40"/>
      <c r="OLX872" s="40"/>
      <c r="OLY872" s="40"/>
      <c r="OLZ872" s="40"/>
      <c r="OMA872" s="40"/>
      <c r="OMB872" s="40"/>
      <c r="OMC872" s="40"/>
      <c r="OMD872" s="40"/>
      <c r="OME872" s="40"/>
      <c r="OMF872" s="40"/>
      <c r="OMG872" s="40"/>
      <c r="OMH872" s="40"/>
      <c r="OMI872" s="40"/>
      <c r="OMJ872" s="40"/>
      <c r="OMK872" s="40"/>
      <c r="OML872" s="40"/>
      <c r="OMM872" s="40"/>
      <c r="OMN872" s="40"/>
      <c r="OMO872" s="40"/>
      <c r="OMP872" s="40"/>
      <c r="OMQ872" s="40"/>
      <c r="OMR872" s="40"/>
      <c r="OMS872" s="40"/>
      <c r="OMT872" s="40"/>
      <c r="OMU872" s="40"/>
      <c r="OMV872" s="40"/>
      <c r="OMW872" s="40"/>
      <c r="OMX872" s="40"/>
      <c r="OMY872" s="40"/>
      <c r="OMZ872" s="40"/>
      <c r="ONA872" s="40"/>
      <c r="ONB872" s="40"/>
      <c r="ONC872" s="40"/>
      <c r="OND872" s="40"/>
      <c r="ONE872" s="40"/>
      <c r="ONF872" s="40"/>
      <c r="ONG872" s="40"/>
      <c r="ONH872" s="40"/>
      <c r="ONI872" s="40"/>
      <c r="ONJ872" s="40"/>
      <c r="ONK872" s="40"/>
      <c r="ONL872" s="40"/>
      <c r="ONM872" s="40"/>
      <c r="ONN872" s="40"/>
      <c r="ONO872" s="40"/>
      <c r="ONP872" s="40"/>
      <c r="ONQ872" s="40"/>
      <c r="ONR872" s="40"/>
      <c r="ONS872" s="40"/>
      <c r="ONT872" s="40"/>
      <c r="ONU872" s="40"/>
      <c r="ONV872" s="40"/>
      <c r="ONW872" s="40"/>
      <c r="ONX872" s="40"/>
      <c r="ONY872" s="40"/>
      <c r="ONZ872" s="40"/>
      <c r="OOA872" s="40"/>
      <c r="OOB872" s="40"/>
      <c r="OOC872" s="40"/>
      <c r="OOD872" s="40"/>
      <c r="OOE872" s="40"/>
      <c r="OOF872" s="40"/>
      <c r="OOG872" s="40"/>
      <c r="OOH872" s="40"/>
      <c r="OOI872" s="40"/>
      <c r="OOJ872" s="40"/>
      <c r="OOK872" s="40"/>
      <c r="OOL872" s="40"/>
      <c r="OOM872" s="40"/>
      <c r="OON872" s="40"/>
      <c r="OOO872" s="40"/>
      <c r="OOP872" s="40"/>
      <c r="OOQ872" s="40"/>
      <c r="OOR872" s="40"/>
      <c r="OOS872" s="40"/>
      <c r="OOT872" s="40"/>
      <c r="OOU872" s="40"/>
      <c r="OOV872" s="40"/>
      <c r="OOW872" s="40"/>
      <c r="OOX872" s="40"/>
      <c r="OOY872" s="40"/>
      <c r="OOZ872" s="40"/>
      <c r="OPA872" s="40"/>
      <c r="OPB872" s="40"/>
      <c r="OPC872" s="40"/>
      <c r="OPD872" s="40"/>
      <c r="OPE872" s="40"/>
      <c r="OPF872" s="40"/>
      <c r="OPG872" s="40"/>
      <c r="OPH872" s="40"/>
      <c r="OPI872" s="40"/>
      <c r="OPJ872" s="40"/>
      <c r="OPK872" s="40"/>
      <c r="OPL872" s="40"/>
      <c r="OPM872" s="40"/>
      <c r="OPN872" s="40"/>
      <c r="OPO872" s="40"/>
      <c r="OPP872" s="40"/>
      <c r="OPQ872" s="40"/>
      <c r="OPR872" s="40"/>
      <c r="OPS872" s="40"/>
      <c r="OPT872" s="40"/>
      <c r="OPU872" s="40"/>
      <c r="OPV872" s="40"/>
      <c r="OPW872" s="40"/>
      <c r="OPX872" s="40"/>
      <c r="OPY872" s="40"/>
      <c r="OPZ872" s="40"/>
      <c r="OQA872" s="40"/>
      <c r="OQB872" s="40"/>
      <c r="OQC872" s="40"/>
      <c r="OQD872" s="40"/>
      <c r="OQE872" s="40"/>
      <c r="OQF872" s="40"/>
      <c r="OQG872" s="40"/>
      <c r="OQH872" s="40"/>
      <c r="OQI872" s="40"/>
      <c r="OQJ872" s="40"/>
      <c r="OQK872" s="40"/>
      <c r="OQL872" s="40"/>
      <c r="OQM872" s="40"/>
      <c r="OQN872" s="40"/>
      <c r="OQO872" s="40"/>
      <c r="OQP872" s="40"/>
      <c r="OQQ872" s="40"/>
      <c r="OQR872" s="40"/>
      <c r="OQS872" s="40"/>
      <c r="OQT872" s="40"/>
      <c r="OQU872" s="40"/>
      <c r="OQV872" s="40"/>
      <c r="OQW872" s="40"/>
      <c r="OQX872" s="40"/>
      <c r="OQY872" s="40"/>
      <c r="OQZ872" s="40"/>
      <c r="ORA872" s="40"/>
      <c r="ORB872" s="40"/>
      <c r="ORC872" s="40"/>
      <c r="ORD872" s="40"/>
      <c r="ORE872" s="40"/>
      <c r="ORF872" s="40"/>
      <c r="ORG872" s="40"/>
      <c r="ORH872" s="40"/>
      <c r="ORI872" s="40"/>
      <c r="ORJ872" s="40"/>
      <c r="ORK872" s="40"/>
      <c r="ORL872" s="40"/>
      <c r="ORM872" s="40"/>
      <c r="ORN872" s="40"/>
      <c r="ORO872" s="40"/>
      <c r="ORP872" s="40"/>
      <c r="ORQ872" s="40"/>
      <c r="ORR872" s="40"/>
      <c r="ORS872" s="40"/>
      <c r="ORT872" s="40"/>
      <c r="ORU872" s="40"/>
      <c r="ORV872" s="40"/>
      <c r="ORW872" s="40"/>
      <c r="ORX872" s="40"/>
      <c r="ORY872" s="40"/>
      <c r="ORZ872" s="40"/>
      <c r="OSA872" s="40"/>
      <c r="OSB872" s="40"/>
      <c r="OSC872" s="40"/>
      <c r="OSD872" s="40"/>
      <c r="OSE872" s="40"/>
      <c r="OSF872" s="40"/>
      <c r="OSG872" s="40"/>
      <c r="OSH872" s="40"/>
      <c r="OSI872" s="40"/>
      <c r="OSJ872" s="40"/>
      <c r="OSK872" s="40"/>
      <c r="OSL872" s="40"/>
      <c r="OSM872" s="40"/>
      <c r="OSN872" s="40"/>
      <c r="OSO872" s="40"/>
      <c r="OSP872" s="40"/>
      <c r="OSQ872" s="40"/>
      <c r="OSR872" s="40"/>
      <c r="OSS872" s="40"/>
      <c r="OST872" s="40"/>
      <c r="OSU872" s="40"/>
      <c r="OSV872" s="40"/>
      <c r="OSW872" s="40"/>
      <c r="OSX872" s="40"/>
      <c r="OSY872" s="40"/>
      <c r="OSZ872" s="40"/>
      <c r="OTA872" s="40"/>
      <c r="OTB872" s="40"/>
      <c r="OTC872" s="40"/>
      <c r="OTD872" s="40"/>
      <c r="OTE872" s="40"/>
      <c r="OTF872" s="40"/>
      <c r="OTG872" s="40"/>
      <c r="OTH872" s="40"/>
      <c r="OTI872" s="40"/>
      <c r="OTJ872" s="40"/>
      <c r="OTK872" s="40"/>
      <c r="OTL872" s="40"/>
      <c r="OTM872" s="40"/>
      <c r="OTN872" s="40"/>
      <c r="OTO872" s="40"/>
      <c r="OTP872" s="40"/>
      <c r="OTQ872" s="40"/>
      <c r="OTR872" s="40"/>
      <c r="OTS872" s="40"/>
      <c r="OTT872" s="40"/>
      <c r="OTU872" s="40"/>
      <c r="OTV872" s="40"/>
      <c r="OTW872" s="40"/>
      <c r="OTX872" s="40"/>
      <c r="OTY872" s="40"/>
      <c r="OTZ872" s="40"/>
      <c r="OUA872" s="40"/>
      <c r="OUB872" s="40"/>
      <c r="OUC872" s="40"/>
      <c r="OUD872" s="40"/>
      <c r="OUE872" s="40"/>
      <c r="OUF872" s="40"/>
      <c r="OUG872" s="40"/>
      <c r="OUH872" s="40"/>
      <c r="OUI872" s="40"/>
      <c r="OUJ872" s="40"/>
      <c r="OUK872" s="40"/>
      <c r="OUL872" s="40"/>
      <c r="OUM872" s="40"/>
      <c r="OUN872" s="40"/>
      <c r="OUO872" s="40"/>
      <c r="OUP872" s="40"/>
      <c r="OUQ872" s="40"/>
      <c r="OUR872" s="40"/>
      <c r="OUS872" s="40"/>
      <c r="OUT872" s="40"/>
      <c r="OUU872" s="40"/>
      <c r="OUV872" s="40"/>
      <c r="OUW872" s="40"/>
      <c r="OUX872" s="40"/>
      <c r="OUY872" s="40"/>
      <c r="OUZ872" s="40"/>
      <c r="OVA872" s="40"/>
      <c r="OVB872" s="40"/>
      <c r="OVC872" s="40"/>
      <c r="OVD872" s="40"/>
      <c r="OVE872" s="40"/>
      <c r="OVF872" s="40"/>
      <c r="OVG872" s="40"/>
      <c r="OVH872" s="40"/>
      <c r="OVI872" s="40"/>
      <c r="OVJ872" s="40"/>
      <c r="OVK872" s="40"/>
      <c r="OVL872" s="40"/>
      <c r="OVM872" s="40"/>
      <c r="OVN872" s="40"/>
      <c r="OVO872" s="40"/>
      <c r="OVP872" s="40"/>
      <c r="OVQ872" s="40"/>
      <c r="OVR872" s="40"/>
      <c r="OVS872" s="40"/>
      <c r="OVT872" s="40"/>
      <c r="OVU872" s="40"/>
      <c r="OVV872" s="40"/>
      <c r="OVW872" s="40"/>
      <c r="OVX872" s="40"/>
      <c r="OVY872" s="40"/>
      <c r="OVZ872" s="40"/>
      <c r="OWA872" s="40"/>
      <c r="OWB872" s="40"/>
      <c r="OWC872" s="40"/>
      <c r="OWD872" s="40"/>
      <c r="OWE872" s="40"/>
      <c r="OWF872" s="40"/>
      <c r="OWG872" s="40"/>
      <c r="OWH872" s="40"/>
      <c r="OWI872" s="40"/>
      <c r="OWJ872" s="40"/>
      <c r="OWK872" s="40"/>
      <c r="OWL872" s="40"/>
      <c r="OWM872" s="40"/>
      <c r="OWN872" s="40"/>
      <c r="OWO872" s="40"/>
      <c r="OWP872" s="40"/>
      <c r="OWQ872" s="40"/>
      <c r="OWR872" s="40"/>
      <c r="OWS872" s="40"/>
      <c r="OWT872" s="40"/>
      <c r="OWU872" s="40"/>
      <c r="OWV872" s="40"/>
      <c r="OWW872" s="40"/>
      <c r="OWX872" s="40"/>
      <c r="OWY872" s="40"/>
      <c r="OWZ872" s="40"/>
      <c r="OXA872" s="40"/>
      <c r="OXB872" s="40"/>
      <c r="OXC872" s="40"/>
      <c r="OXD872" s="40"/>
      <c r="OXE872" s="40"/>
      <c r="OXF872" s="40"/>
      <c r="OXG872" s="40"/>
      <c r="OXH872" s="40"/>
      <c r="OXI872" s="40"/>
      <c r="OXJ872" s="40"/>
      <c r="OXK872" s="40"/>
      <c r="OXL872" s="40"/>
      <c r="OXM872" s="40"/>
      <c r="OXN872" s="40"/>
      <c r="OXO872" s="40"/>
      <c r="OXP872" s="40"/>
      <c r="OXQ872" s="40"/>
      <c r="OXR872" s="40"/>
      <c r="OXS872" s="40"/>
      <c r="OXT872" s="40"/>
      <c r="OXU872" s="40"/>
      <c r="OXV872" s="40"/>
      <c r="OXW872" s="40"/>
      <c r="OXX872" s="40"/>
      <c r="OXY872" s="40"/>
      <c r="OXZ872" s="40"/>
      <c r="OYA872" s="40"/>
      <c r="OYB872" s="40"/>
      <c r="OYC872" s="40"/>
      <c r="OYD872" s="40"/>
      <c r="OYE872" s="40"/>
      <c r="OYF872" s="40"/>
      <c r="OYG872" s="40"/>
      <c r="OYH872" s="40"/>
      <c r="OYI872" s="40"/>
      <c r="OYJ872" s="40"/>
      <c r="OYK872" s="40"/>
      <c r="OYL872" s="40"/>
      <c r="OYM872" s="40"/>
      <c r="OYN872" s="40"/>
      <c r="OYO872" s="40"/>
      <c r="OYP872" s="40"/>
      <c r="OYQ872" s="40"/>
      <c r="OYR872" s="40"/>
      <c r="OYS872" s="40"/>
      <c r="OYT872" s="40"/>
      <c r="OYU872" s="40"/>
      <c r="OYV872" s="40"/>
      <c r="OYW872" s="40"/>
      <c r="OYX872" s="40"/>
      <c r="OYY872" s="40"/>
      <c r="OYZ872" s="40"/>
      <c r="OZA872" s="40"/>
      <c r="OZB872" s="40"/>
      <c r="OZC872" s="40"/>
      <c r="OZD872" s="40"/>
      <c r="OZE872" s="40"/>
      <c r="OZF872" s="40"/>
      <c r="OZG872" s="40"/>
      <c r="OZH872" s="40"/>
      <c r="OZI872" s="40"/>
      <c r="OZJ872" s="40"/>
      <c r="OZK872" s="40"/>
      <c r="OZL872" s="40"/>
      <c r="OZM872" s="40"/>
      <c r="OZN872" s="40"/>
      <c r="OZO872" s="40"/>
      <c r="OZP872" s="40"/>
      <c r="OZQ872" s="40"/>
      <c r="OZR872" s="40"/>
      <c r="OZS872" s="40"/>
      <c r="OZT872" s="40"/>
      <c r="OZU872" s="40"/>
      <c r="OZV872" s="40"/>
      <c r="OZW872" s="40"/>
      <c r="OZX872" s="40"/>
      <c r="OZY872" s="40"/>
      <c r="OZZ872" s="40"/>
      <c r="PAA872" s="40"/>
      <c r="PAB872" s="40"/>
      <c r="PAC872" s="40"/>
      <c r="PAD872" s="40"/>
      <c r="PAE872" s="40"/>
      <c r="PAF872" s="40"/>
      <c r="PAG872" s="40"/>
      <c r="PAH872" s="40"/>
      <c r="PAI872" s="40"/>
      <c r="PAJ872" s="40"/>
      <c r="PAK872" s="40"/>
      <c r="PAL872" s="40"/>
      <c r="PAM872" s="40"/>
      <c r="PAN872" s="40"/>
      <c r="PAO872" s="40"/>
      <c r="PAP872" s="40"/>
      <c r="PAQ872" s="40"/>
      <c r="PAR872" s="40"/>
      <c r="PAS872" s="40"/>
      <c r="PAT872" s="40"/>
      <c r="PAU872" s="40"/>
      <c r="PAV872" s="40"/>
      <c r="PAW872" s="40"/>
      <c r="PAX872" s="40"/>
      <c r="PAY872" s="40"/>
      <c r="PAZ872" s="40"/>
      <c r="PBA872" s="40"/>
      <c r="PBB872" s="40"/>
      <c r="PBC872" s="40"/>
      <c r="PBD872" s="40"/>
      <c r="PBE872" s="40"/>
      <c r="PBF872" s="40"/>
      <c r="PBG872" s="40"/>
      <c r="PBH872" s="40"/>
      <c r="PBI872" s="40"/>
      <c r="PBJ872" s="40"/>
      <c r="PBK872" s="40"/>
      <c r="PBL872" s="40"/>
      <c r="PBM872" s="40"/>
      <c r="PBN872" s="40"/>
      <c r="PBO872" s="40"/>
      <c r="PBP872" s="40"/>
      <c r="PBQ872" s="40"/>
      <c r="PBR872" s="40"/>
      <c r="PBS872" s="40"/>
      <c r="PBT872" s="40"/>
      <c r="PBU872" s="40"/>
      <c r="PBV872" s="40"/>
      <c r="PBW872" s="40"/>
      <c r="PBX872" s="40"/>
      <c r="PBY872" s="40"/>
      <c r="PBZ872" s="40"/>
      <c r="PCA872" s="40"/>
      <c r="PCB872" s="40"/>
      <c r="PCC872" s="40"/>
      <c r="PCD872" s="40"/>
      <c r="PCE872" s="40"/>
      <c r="PCF872" s="40"/>
      <c r="PCG872" s="40"/>
      <c r="PCH872" s="40"/>
      <c r="PCI872" s="40"/>
      <c r="PCJ872" s="40"/>
      <c r="PCK872" s="40"/>
      <c r="PCL872" s="40"/>
      <c r="PCM872" s="40"/>
      <c r="PCN872" s="40"/>
      <c r="PCO872" s="40"/>
      <c r="PCP872" s="40"/>
      <c r="PCQ872" s="40"/>
      <c r="PCR872" s="40"/>
      <c r="PCS872" s="40"/>
      <c r="PCT872" s="40"/>
      <c r="PCU872" s="40"/>
      <c r="PCV872" s="40"/>
      <c r="PCW872" s="40"/>
      <c r="PCX872" s="40"/>
      <c r="PCY872" s="40"/>
      <c r="PCZ872" s="40"/>
      <c r="PDA872" s="40"/>
      <c r="PDB872" s="40"/>
      <c r="PDC872" s="40"/>
      <c r="PDD872" s="40"/>
      <c r="PDE872" s="40"/>
      <c r="PDF872" s="40"/>
      <c r="PDG872" s="40"/>
      <c r="PDH872" s="40"/>
      <c r="PDI872" s="40"/>
      <c r="PDJ872" s="40"/>
      <c r="PDK872" s="40"/>
      <c r="PDL872" s="40"/>
      <c r="PDM872" s="40"/>
      <c r="PDN872" s="40"/>
      <c r="PDO872" s="40"/>
      <c r="PDP872" s="40"/>
      <c r="PDQ872" s="40"/>
      <c r="PDR872" s="40"/>
      <c r="PDS872" s="40"/>
      <c r="PDT872" s="40"/>
      <c r="PDU872" s="40"/>
      <c r="PDV872" s="40"/>
      <c r="PDW872" s="40"/>
      <c r="PDX872" s="40"/>
      <c r="PDY872" s="40"/>
      <c r="PDZ872" s="40"/>
      <c r="PEA872" s="40"/>
      <c r="PEB872" s="40"/>
      <c r="PEC872" s="40"/>
      <c r="PED872" s="40"/>
      <c r="PEE872" s="40"/>
      <c r="PEF872" s="40"/>
      <c r="PEG872" s="40"/>
      <c r="PEH872" s="40"/>
      <c r="PEI872" s="40"/>
      <c r="PEJ872" s="40"/>
      <c r="PEK872" s="40"/>
      <c r="PEL872" s="40"/>
      <c r="PEM872" s="40"/>
      <c r="PEN872" s="40"/>
      <c r="PEO872" s="40"/>
      <c r="PEP872" s="40"/>
      <c r="PEQ872" s="40"/>
      <c r="PER872" s="40"/>
      <c r="PES872" s="40"/>
      <c r="PET872" s="40"/>
      <c r="PEU872" s="40"/>
      <c r="PEV872" s="40"/>
      <c r="PEW872" s="40"/>
      <c r="PEX872" s="40"/>
      <c r="PEY872" s="40"/>
      <c r="PEZ872" s="40"/>
      <c r="PFA872" s="40"/>
      <c r="PFB872" s="40"/>
      <c r="PFC872" s="40"/>
      <c r="PFD872" s="40"/>
      <c r="PFE872" s="40"/>
      <c r="PFF872" s="40"/>
      <c r="PFG872" s="40"/>
      <c r="PFH872" s="40"/>
      <c r="PFI872" s="40"/>
      <c r="PFJ872" s="40"/>
      <c r="PFK872" s="40"/>
      <c r="PFL872" s="40"/>
      <c r="PFM872" s="40"/>
      <c r="PFN872" s="40"/>
      <c r="PFO872" s="40"/>
      <c r="PFP872" s="40"/>
      <c r="PFQ872" s="40"/>
      <c r="PFR872" s="40"/>
      <c r="PFS872" s="40"/>
      <c r="PFT872" s="40"/>
      <c r="PFU872" s="40"/>
      <c r="PFV872" s="40"/>
      <c r="PFW872" s="40"/>
      <c r="PFX872" s="40"/>
      <c r="PFY872" s="40"/>
      <c r="PFZ872" s="40"/>
      <c r="PGA872" s="40"/>
      <c r="PGB872" s="40"/>
      <c r="PGC872" s="40"/>
      <c r="PGD872" s="40"/>
      <c r="PGE872" s="40"/>
      <c r="PGF872" s="40"/>
      <c r="PGG872" s="40"/>
      <c r="PGH872" s="40"/>
      <c r="PGI872" s="40"/>
      <c r="PGJ872" s="40"/>
      <c r="PGK872" s="40"/>
      <c r="PGL872" s="40"/>
      <c r="PGM872" s="40"/>
      <c r="PGN872" s="40"/>
      <c r="PGO872" s="40"/>
      <c r="PGP872" s="40"/>
      <c r="PGQ872" s="40"/>
      <c r="PGR872" s="40"/>
      <c r="PGS872" s="40"/>
      <c r="PGT872" s="40"/>
      <c r="PGU872" s="40"/>
      <c r="PGV872" s="40"/>
      <c r="PGW872" s="40"/>
      <c r="PGX872" s="40"/>
      <c r="PGY872" s="40"/>
      <c r="PGZ872" s="40"/>
      <c r="PHA872" s="40"/>
      <c r="PHB872" s="40"/>
      <c r="PHC872" s="40"/>
      <c r="PHD872" s="40"/>
      <c r="PHE872" s="40"/>
      <c r="PHF872" s="40"/>
      <c r="PHG872" s="40"/>
      <c r="PHH872" s="40"/>
      <c r="PHI872" s="40"/>
      <c r="PHJ872" s="40"/>
      <c r="PHK872" s="40"/>
      <c r="PHL872" s="40"/>
      <c r="PHM872" s="40"/>
      <c r="PHN872" s="40"/>
      <c r="PHO872" s="40"/>
      <c r="PHP872" s="40"/>
      <c r="PHQ872" s="40"/>
      <c r="PHR872" s="40"/>
      <c r="PHS872" s="40"/>
      <c r="PHT872" s="40"/>
      <c r="PHU872" s="40"/>
      <c r="PHV872" s="40"/>
      <c r="PHW872" s="40"/>
      <c r="PHX872" s="40"/>
      <c r="PHY872" s="40"/>
      <c r="PHZ872" s="40"/>
      <c r="PIA872" s="40"/>
      <c r="PIB872" s="40"/>
      <c r="PIC872" s="40"/>
      <c r="PID872" s="40"/>
      <c r="PIE872" s="40"/>
      <c r="PIF872" s="40"/>
      <c r="PIG872" s="40"/>
      <c r="PIH872" s="40"/>
      <c r="PII872" s="40"/>
      <c r="PIJ872" s="40"/>
      <c r="PIK872" s="40"/>
      <c r="PIL872" s="40"/>
      <c r="PIM872" s="40"/>
      <c r="PIN872" s="40"/>
      <c r="PIO872" s="40"/>
      <c r="PIP872" s="40"/>
      <c r="PIQ872" s="40"/>
      <c r="PIR872" s="40"/>
      <c r="PIS872" s="40"/>
      <c r="PIT872" s="40"/>
      <c r="PIU872" s="40"/>
      <c r="PIV872" s="40"/>
      <c r="PIW872" s="40"/>
      <c r="PIX872" s="40"/>
      <c r="PIY872" s="40"/>
      <c r="PIZ872" s="40"/>
      <c r="PJA872" s="40"/>
      <c r="PJB872" s="40"/>
      <c r="PJC872" s="40"/>
      <c r="PJD872" s="40"/>
      <c r="PJE872" s="40"/>
      <c r="PJF872" s="40"/>
      <c r="PJG872" s="40"/>
      <c r="PJH872" s="40"/>
      <c r="PJI872" s="40"/>
      <c r="PJJ872" s="40"/>
      <c r="PJK872" s="40"/>
      <c r="PJL872" s="40"/>
      <c r="PJM872" s="40"/>
      <c r="PJN872" s="40"/>
      <c r="PJO872" s="40"/>
      <c r="PJP872" s="40"/>
      <c r="PJQ872" s="40"/>
      <c r="PJR872" s="40"/>
      <c r="PJS872" s="40"/>
      <c r="PJT872" s="40"/>
      <c r="PJU872" s="40"/>
      <c r="PJV872" s="40"/>
      <c r="PJW872" s="40"/>
      <c r="PJX872" s="40"/>
      <c r="PJY872" s="40"/>
      <c r="PJZ872" s="40"/>
      <c r="PKA872" s="40"/>
      <c r="PKB872" s="40"/>
      <c r="PKC872" s="40"/>
      <c r="PKD872" s="40"/>
      <c r="PKE872" s="40"/>
      <c r="PKF872" s="40"/>
      <c r="PKG872" s="40"/>
      <c r="PKH872" s="40"/>
      <c r="PKI872" s="40"/>
      <c r="PKJ872" s="40"/>
      <c r="PKK872" s="40"/>
      <c r="PKL872" s="40"/>
      <c r="PKM872" s="40"/>
      <c r="PKN872" s="40"/>
      <c r="PKO872" s="40"/>
      <c r="PKP872" s="40"/>
      <c r="PKQ872" s="40"/>
      <c r="PKR872" s="40"/>
      <c r="PKS872" s="40"/>
      <c r="PKT872" s="40"/>
      <c r="PKU872" s="40"/>
      <c r="PKV872" s="40"/>
      <c r="PKW872" s="40"/>
      <c r="PKX872" s="40"/>
      <c r="PKY872" s="40"/>
      <c r="PKZ872" s="40"/>
      <c r="PLA872" s="40"/>
      <c r="PLB872" s="40"/>
      <c r="PLC872" s="40"/>
      <c r="PLD872" s="40"/>
      <c r="PLE872" s="40"/>
      <c r="PLF872" s="40"/>
      <c r="PLG872" s="40"/>
      <c r="PLH872" s="40"/>
      <c r="PLI872" s="40"/>
      <c r="PLJ872" s="40"/>
      <c r="PLK872" s="40"/>
      <c r="PLL872" s="40"/>
      <c r="PLM872" s="40"/>
      <c r="PLN872" s="40"/>
      <c r="PLO872" s="40"/>
      <c r="PLP872" s="40"/>
      <c r="PLQ872" s="40"/>
      <c r="PLR872" s="40"/>
      <c r="PLS872" s="40"/>
      <c r="PLT872" s="40"/>
      <c r="PLU872" s="40"/>
      <c r="PLV872" s="40"/>
      <c r="PLW872" s="40"/>
      <c r="PLX872" s="40"/>
      <c r="PLY872" s="40"/>
      <c r="PLZ872" s="40"/>
      <c r="PMA872" s="40"/>
      <c r="PMB872" s="40"/>
      <c r="PMC872" s="40"/>
      <c r="PMD872" s="40"/>
      <c r="PME872" s="40"/>
      <c r="PMF872" s="40"/>
      <c r="PMG872" s="40"/>
      <c r="PMH872" s="40"/>
      <c r="PMI872" s="40"/>
      <c r="PMJ872" s="40"/>
      <c r="PMK872" s="40"/>
      <c r="PML872" s="40"/>
      <c r="PMM872" s="40"/>
      <c r="PMN872" s="40"/>
      <c r="PMO872" s="40"/>
      <c r="PMP872" s="40"/>
      <c r="PMQ872" s="40"/>
      <c r="PMR872" s="40"/>
      <c r="PMS872" s="40"/>
      <c r="PMT872" s="40"/>
      <c r="PMU872" s="40"/>
      <c r="PMV872" s="40"/>
      <c r="PMW872" s="40"/>
      <c r="PMX872" s="40"/>
      <c r="PMY872" s="40"/>
      <c r="PMZ872" s="40"/>
      <c r="PNA872" s="40"/>
      <c r="PNB872" s="40"/>
      <c r="PNC872" s="40"/>
      <c r="PND872" s="40"/>
      <c r="PNE872" s="40"/>
      <c r="PNF872" s="40"/>
      <c r="PNG872" s="40"/>
      <c r="PNH872" s="40"/>
      <c r="PNI872" s="40"/>
      <c r="PNJ872" s="40"/>
      <c r="PNK872" s="40"/>
      <c r="PNL872" s="40"/>
      <c r="PNM872" s="40"/>
      <c r="PNN872" s="40"/>
      <c r="PNO872" s="40"/>
      <c r="PNP872" s="40"/>
      <c r="PNQ872" s="40"/>
      <c r="PNR872" s="40"/>
      <c r="PNS872" s="40"/>
      <c r="PNT872" s="40"/>
      <c r="PNU872" s="40"/>
      <c r="PNV872" s="40"/>
      <c r="PNW872" s="40"/>
      <c r="PNX872" s="40"/>
      <c r="PNY872" s="40"/>
      <c r="PNZ872" s="40"/>
      <c r="POA872" s="40"/>
      <c r="POB872" s="40"/>
      <c r="POC872" s="40"/>
      <c r="POD872" s="40"/>
      <c r="POE872" s="40"/>
      <c r="POF872" s="40"/>
      <c r="POG872" s="40"/>
      <c r="POH872" s="40"/>
      <c r="POI872" s="40"/>
      <c r="POJ872" s="40"/>
      <c r="POK872" s="40"/>
      <c r="POL872" s="40"/>
      <c r="POM872" s="40"/>
      <c r="PON872" s="40"/>
      <c r="POO872" s="40"/>
      <c r="POP872" s="40"/>
      <c r="POQ872" s="40"/>
      <c r="POR872" s="40"/>
      <c r="POS872" s="40"/>
      <c r="POT872" s="40"/>
      <c r="POU872" s="40"/>
      <c r="POV872" s="40"/>
      <c r="POW872" s="40"/>
      <c r="POX872" s="40"/>
      <c r="POY872" s="40"/>
      <c r="POZ872" s="40"/>
      <c r="PPA872" s="40"/>
      <c r="PPB872" s="40"/>
      <c r="PPC872" s="40"/>
      <c r="PPD872" s="40"/>
      <c r="PPE872" s="40"/>
      <c r="PPF872" s="40"/>
      <c r="PPG872" s="40"/>
      <c r="PPH872" s="40"/>
      <c r="PPI872" s="40"/>
      <c r="PPJ872" s="40"/>
      <c r="PPK872" s="40"/>
      <c r="PPL872" s="40"/>
      <c r="PPM872" s="40"/>
      <c r="PPN872" s="40"/>
      <c r="PPO872" s="40"/>
      <c r="PPP872" s="40"/>
      <c r="PPQ872" s="40"/>
      <c r="PPR872" s="40"/>
      <c r="PPS872" s="40"/>
      <c r="PPT872" s="40"/>
      <c r="PPU872" s="40"/>
      <c r="PPV872" s="40"/>
      <c r="PPW872" s="40"/>
      <c r="PPX872" s="40"/>
      <c r="PPY872" s="40"/>
      <c r="PPZ872" s="40"/>
      <c r="PQA872" s="40"/>
      <c r="PQB872" s="40"/>
      <c r="PQC872" s="40"/>
      <c r="PQD872" s="40"/>
      <c r="PQE872" s="40"/>
      <c r="PQF872" s="40"/>
      <c r="PQG872" s="40"/>
      <c r="PQH872" s="40"/>
      <c r="PQI872" s="40"/>
      <c r="PQJ872" s="40"/>
      <c r="PQK872" s="40"/>
      <c r="PQL872" s="40"/>
      <c r="PQM872" s="40"/>
      <c r="PQN872" s="40"/>
      <c r="PQO872" s="40"/>
      <c r="PQP872" s="40"/>
      <c r="PQQ872" s="40"/>
      <c r="PQR872" s="40"/>
      <c r="PQS872" s="40"/>
      <c r="PQT872" s="40"/>
      <c r="PQU872" s="40"/>
      <c r="PQV872" s="40"/>
      <c r="PQW872" s="40"/>
      <c r="PQX872" s="40"/>
      <c r="PQY872" s="40"/>
      <c r="PQZ872" s="40"/>
      <c r="PRA872" s="40"/>
      <c r="PRB872" s="40"/>
      <c r="PRC872" s="40"/>
      <c r="PRD872" s="40"/>
      <c r="PRE872" s="40"/>
      <c r="PRF872" s="40"/>
      <c r="PRG872" s="40"/>
      <c r="PRH872" s="40"/>
      <c r="PRI872" s="40"/>
      <c r="PRJ872" s="40"/>
      <c r="PRK872" s="40"/>
      <c r="PRL872" s="40"/>
      <c r="PRM872" s="40"/>
      <c r="PRN872" s="40"/>
      <c r="PRO872" s="40"/>
      <c r="PRP872" s="40"/>
      <c r="PRQ872" s="40"/>
      <c r="PRR872" s="40"/>
      <c r="PRS872" s="40"/>
      <c r="PRT872" s="40"/>
      <c r="PRU872" s="40"/>
      <c r="PRV872" s="40"/>
      <c r="PRW872" s="40"/>
      <c r="PRX872" s="40"/>
      <c r="PRY872" s="40"/>
      <c r="PRZ872" s="40"/>
      <c r="PSA872" s="40"/>
      <c r="PSB872" s="40"/>
      <c r="PSC872" s="40"/>
      <c r="PSD872" s="40"/>
      <c r="PSE872" s="40"/>
      <c r="PSF872" s="40"/>
      <c r="PSG872" s="40"/>
      <c r="PSH872" s="40"/>
      <c r="PSI872" s="40"/>
      <c r="PSJ872" s="40"/>
      <c r="PSK872" s="40"/>
      <c r="PSL872" s="40"/>
      <c r="PSM872" s="40"/>
      <c r="PSN872" s="40"/>
      <c r="PSO872" s="40"/>
      <c r="PSP872" s="40"/>
      <c r="PSQ872" s="40"/>
      <c r="PSR872" s="40"/>
      <c r="PSS872" s="40"/>
      <c r="PST872" s="40"/>
      <c r="PSU872" s="40"/>
      <c r="PSV872" s="40"/>
      <c r="PSW872" s="40"/>
      <c r="PSX872" s="40"/>
      <c r="PSY872" s="40"/>
      <c r="PSZ872" s="40"/>
      <c r="PTA872" s="40"/>
      <c r="PTB872" s="40"/>
      <c r="PTC872" s="40"/>
      <c r="PTD872" s="40"/>
      <c r="PTE872" s="40"/>
      <c r="PTF872" s="40"/>
      <c r="PTG872" s="40"/>
      <c r="PTH872" s="40"/>
      <c r="PTI872" s="40"/>
      <c r="PTJ872" s="40"/>
      <c r="PTK872" s="40"/>
      <c r="PTL872" s="40"/>
      <c r="PTM872" s="40"/>
      <c r="PTN872" s="40"/>
      <c r="PTO872" s="40"/>
      <c r="PTP872" s="40"/>
      <c r="PTQ872" s="40"/>
      <c r="PTR872" s="40"/>
      <c r="PTS872" s="40"/>
      <c r="PTT872" s="40"/>
      <c r="PTU872" s="40"/>
      <c r="PTV872" s="40"/>
      <c r="PTW872" s="40"/>
      <c r="PTX872" s="40"/>
      <c r="PTY872" s="40"/>
      <c r="PTZ872" s="40"/>
      <c r="PUA872" s="40"/>
      <c r="PUB872" s="40"/>
      <c r="PUC872" s="40"/>
      <c r="PUD872" s="40"/>
      <c r="PUE872" s="40"/>
      <c r="PUF872" s="40"/>
      <c r="PUG872" s="40"/>
      <c r="PUH872" s="40"/>
      <c r="PUI872" s="40"/>
      <c r="PUJ872" s="40"/>
      <c r="PUK872" s="40"/>
      <c r="PUL872" s="40"/>
      <c r="PUM872" s="40"/>
      <c r="PUN872" s="40"/>
      <c r="PUO872" s="40"/>
      <c r="PUP872" s="40"/>
      <c r="PUQ872" s="40"/>
      <c r="PUR872" s="40"/>
      <c r="PUS872" s="40"/>
      <c r="PUT872" s="40"/>
      <c r="PUU872" s="40"/>
      <c r="PUV872" s="40"/>
      <c r="PUW872" s="40"/>
      <c r="PUX872" s="40"/>
      <c r="PUY872" s="40"/>
      <c r="PUZ872" s="40"/>
      <c r="PVA872" s="40"/>
      <c r="PVB872" s="40"/>
      <c r="PVC872" s="40"/>
      <c r="PVD872" s="40"/>
      <c r="PVE872" s="40"/>
      <c r="PVF872" s="40"/>
      <c r="PVG872" s="40"/>
      <c r="PVH872" s="40"/>
      <c r="PVI872" s="40"/>
      <c r="PVJ872" s="40"/>
      <c r="PVK872" s="40"/>
      <c r="PVL872" s="40"/>
      <c r="PVM872" s="40"/>
      <c r="PVN872" s="40"/>
      <c r="PVO872" s="40"/>
      <c r="PVP872" s="40"/>
      <c r="PVQ872" s="40"/>
      <c r="PVR872" s="40"/>
      <c r="PVS872" s="40"/>
      <c r="PVT872" s="40"/>
      <c r="PVU872" s="40"/>
      <c r="PVV872" s="40"/>
      <c r="PVW872" s="40"/>
      <c r="PVX872" s="40"/>
      <c r="PVY872" s="40"/>
      <c r="PVZ872" s="40"/>
      <c r="PWA872" s="40"/>
      <c r="PWB872" s="40"/>
      <c r="PWC872" s="40"/>
      <c r="PWD872" s="40"/>
      <c r="PWE872" s="40"/>
      <c r="PWF872" s="40"/>
      <c r="PWG872" s="40"/>
      <c r="PWH872" s="40"/>
      <c r="PWI872" s="40"/>
      <c r="PWJ872" s="40"/>
      <c r="PWK872" s="40"/>
      <c r="PWL872" s="40"/>
      <c r="PWM872" s="40"/>
      <c r="PWN872" s="40"/>
      <c r="PWO872" s="40"/>
      <c r="PWP872" s="40"/>
      <c r="PWQ872" s="40"/>
      <c r="PWR872" s="40"/>
      <c r="PWS872" s="40"/>
      <c r="PWT872" s="40"/>
      <c r="PWU872" s="40"/>
      <c r="PWV872" s="40"/>
      <c r="PWW872" s="40"/>
      <c r="PWX872" s="40"/>
      <c r="PWY872" s="40"/>
      <c r="PWZ872" s="40"/>
      <c r="PXA872" s="40"/>
      <c r="PXB872" s="40"/>
      <c r="PXC872" s="40"/>
      <c r="PXD872" s="40"/>
      <c r="PXE872" s="40"/>
      <c r="PXF872" s="40"/>
      <c r="PXG872" s="40"/>
      <c r="PXH872" s="40"/>
      <c r="PXI872" s="40"/>
      <c r="PXJ872" s="40"/>
      <c r="PXK872" s="40"/>
      <c r="PXL872" s="40"/>
      <c r="PXM872" s="40"/>
      <c r="PXN872" s="40"/>
      <c r="PXO872" s="40"/>
      <c r="PXP872" s="40"/>
      <c r="PXQ872" s="40"/>
      <c r="PXR872" s="40"/>
      <c r="PXS872" s="40"/>
      <c r="PXT872" s="40"/>
      <c r="PXU872" s="40"/>
      <c r="PXV872" s="40"/>
      <c r="PXW872" s="40"/>
      <c r="PXX872" s="40"/>
      <c r="PXY872" s="40"/>
      <c r="PXZ872" s="40"/>
      <c r="PYA872" s="40"/>
      <c r="PYB872" s="40"/>
      <c r="PYC872" s="40"/>
      <c r="PYD872" s="40"/>
      <c r="PYE872" s="40"/>
      <c r="PYF872" s="40"/>
      <c r="PYG872" s="40"/>
      <c r="PYH872" s="40"/>
      <c r="PYI872" s="40"/>
      <c r="PYJ872" s="40"/>
      <c r="PYK872" s="40"/>
      <c r="PYL872" s="40"/>
      <c r="PYM872" s="40"/>
      <c r="PYN872" s="40"/>
      <c r="PYO872" s="40"/>
      <c r="PYP872" s="40"/>
      <c r="PYQ872" s="40"/>
      <c r="PYR872" s="40"/>
      <c r="PYS872" s="40"/>
      <c r="PYT872" s="40"/>
      <c r="PYU872" s="40"/>
      <c r="PYV872" s="40"/>
      <c r="PYW872" s="40"/>
      <c r="PYX872" s="40"/>
      <c r="PYY872" s="40"/>
      <c r="PYZ872" s="40"/>
      <c r="PZA872" s="40"/>
      <c r="PZB872" s="40"/>
      <c r="PZC872" s="40"/>
      <c r="PZD872" s="40"/>
      <c r="PZE872" s="40"/>
      <c r="PZF872" s="40"/>
      <c r="PZG872" s="40"/>
      <c r="PZH872" s="40"/>
      <c r="PZI872" s="40"/>
      <c r="PZJ872" s="40"/>
      <c r="PZK872" s="40"/>
      <c r="PZL872" s="40"/>
      <c r="PZM872" s="40"/>
      <c r="PZN872" s="40"/>
      <c r="PZO872" s="40"/>
      <c r="PZP872" s="40"/>
      <c r="PZQ872" s="40"/>
      <c r="PZR872" s="40"/>
      <c r="PZS872" s="40"/>
      <c r="PZT872" s="40"/>
      <c r="PZU872" s="40"/>
      <c r="PZV872" s="40"/>
      <c r="PZW872" s="40"/>
      <c r="PZX872" s="40"/>
      <c r="PZY872" s="40"/>
      <c r="PZZ872" s="40"/>
      <c r="QAA872" s="40"/>
      <c r="QAB872" s="40"/>
      <c r="QAC872" s="40"/>
      <c r="QAD872" s="40"/>
      <c r="QAE872" s="40"/>
      <c r="QAF872" s="40"/>
      <c r="QAG872" s="40"/>
      <c r="QAH872" s="40"/>
      <c r="QAI872" s="40"/>
      <c r="QAJ872" s="40"/>
      <c r="QAK872" s="40"/>
      <c r="QAL872" s="40"/>
      <c r="QAM872" s="40"/>
      <c r="QAN872" s="40"/>
      <c r="QAO872" s="40"/>
      <c r="QAP872" s="40"/>
      <c r="QAQ872" s="40"/>
      <c r="QAR872" s="40"/>
      <c r="QAS872" s="40"/>
      <c r="QAT872" s="40"/>
      <c r="QAU872" s="40"/>
      <c r="QAV872" s="40"/>
      <c r="QAW872" s="40"/>
      <c r="QAX872" s="40"/>
      <c r="QAY872" s="40"/>
      <c r="QAZ872" s="40"/>
      <c r="QBA872" s="40"/>
      <c r="QBB872" s="40"/>
      <c r="QBC872" s="40"/>
      <c r="QBD872" s="40"/>
      <c r="QBE872" s="40"/>
      <c r="QBF872" s="40"/>
      <c r="QBG872" s="40"/>
      <c r="QBH872" s="40"/>
      <c r="QBI872" s="40"/>
      <c r="QBJ872" s="40"/>
      <c r="QBK872" s="40"/>
      <c r="QBL872" s="40"/>
      <c r="QBM872" s="40"/>
      <c r="QBN872" s="40"/>
      <c r="QBO872" s="40"/>
      <c r="QBP872" s="40"/>
      <c r="QBQ872" s="40"/>
      <c r="QBR872" s="40"/>
      <c r="QBS872" s="40"/>
      <c r="QBT872" s="40"/>
      <c r="QBU872" s="40"/>
      <c r="QBV872" s="40"/>
      <c r="QBW872" s="40"/>
      <c r="QBX872" s="40"/>
      <c r="QBY872" s="40"/>
      <c r="QBZ872" s="40"/>
      <c r="QCA872" s="40"/>
      <c r="QCB872" s="40"/>
      <c r="QCC872" s="40"/>
      <c r="QCD872" s="40"/>
      <c r="QCE872" s="40"/>
      <c r="QCF872" s="40"/>
      <c r="QCG872" s="40"/>
      <c r="QCH872" s="40"/>
      <c r="QCI872" s="40"/>
      <c r="QCJ872" s="40"/>
      <c r="QCK872" s="40"/>
      <c r="QCL872" s="40"/>
      <c r="QCM872" s="40"/>
      <c r="QCN872" s="40"/>
      <c r="QCO872" s="40"/>
      <c r="QCP872" s="40"/>
      <c r="QCQ872" s="40"/>
      <c r="QCR872" s="40"/>
      <c r="QCS872" s="40"/>
      <c r="QCT872" s="40"/>
      <c r="QCU872" s="40"/>
      <c r="QCV872" s="40"/>
      <c r="QCW872" s="40"/>
      <c r="QCX872" s="40"/>
      <c r="QCY872" s="40"/>
      <c r="QCZ872" s="40"/>
      <c r="QDA872" s="40"/>
      <c r="QDB872" s="40"/>
      <c r="QDC872" s="40"/>
      <c r="QDD872" s="40"/>
      <c r="QDE872" s="40"/>
      <c r="QDF872" s="40"/>
      <c r="QDG872" s="40"/>
      <c r="QDH872" s="40"/>
      <c r="QDI872" s="40"/>
      <c r="QDJ872" s="40"/>
      <c r="QDK872" s="40"/>
      <c r="QDL872" s="40"/>
      <c r="QDM872" s="40"/>
      <c r="QDN872" s="40"/>
      <c r="QDO872" s="40"/>
      <c r="QDP872" s="40"/>
      <c r="QDQ872" s="40"/>
      <c r="QDR872" s="40"/>
      <c r="QDS872" s="40"/>
      <c r="QDT872" s="40"/>
      <c r="QDU872" s="40"/>
      <c r="QDV872" s="40"/>
      <c r="QDW872" s="40"/>
      <c r="QDX872" s="40"/>
      <c r="QDY872" s="40"/>
      <c r="QDZ872" s="40"/>
      <c r="QEA872" s="40"/>
      <c r="QEB872" s="40"/>
      <c r="QEC872" s="40"/>
      <c r="QED872" s="40"/>
      <c r="QEE872" s="40"/>
      <c r="QEF872" s="40"/>
      <c r="QEG872" s="40"/>
      <c r="QEH872" s="40"/>
      <c r="QEI872" s="40"/>
      <c r="QEJ872" s="40"/>
      <c r="QEK872" s="40"/>
      <c r="QEL872" s="40"/>
      <c r="QEM872" s="40"/>
      <c r="QEN872" s="40"/>
      <c r="QEO872" s="40"/>
      <c r="QEP872" s="40"/>
      <c r="QEQ872" s="40"/>
      <c r="QER872" s="40"/>
      <c r="QES872" s="40"/>
      <c r="QET872" s="40"/>
      <c r="QEU872" s="40"/>
      <c r="QEV872" s="40"/>
      <c r="QEW872" s="40"/>
      <c r="QEX872" s="40"/>
      <c r="QEY872" s="40"/>
      <c r="QEZ872" s="40"/>
      <c r="QFA872" s="40"/>
      <c r="QFB872" s="40"/>
      <c r="QFC872" s="40"/>
      <c r="QFD872" s="40"/>
      <c r="QFE872" s="40"/>
      <c r="QFF872" s="40"/>
      <c r="QFG872" s="40"/>
      <c r="QFH872" s="40"/>
      <c r="QFI872" s="40"/>
      <c r="QFJ872" s="40"/>
      <c r="QFK872" s="40"/>
      <c r="QFL872" s="40"/>
      <c r="QFM872" s="40"/>
      <c r="QFN872" s="40"/>
      <c r="QFO872" s="40"/>
      <c r="QFP872" s="40"/>
      <c r="QFQ872" s="40"/>
      <c r="QFR872" s="40"/>
      <c r="QFS872" s="40"/>
      <c r="QFT872" s="40"/>
      <c r="QFU872" s="40"/>
      <c r="QFV872" s="40"/>
      <c r="QFW872" s="40"/>
      <c r="QFX872" s="40"/>
      <c r="QFY872" s="40"/>
      <c r="QFZ872" s="40"/>
      <c r="QGA872" s="40"/>
      <c r="QGB872" s="40"/>
      <c r="QGC872" s="40"/>
      <c r="QGD872" s="40"/>
      <c r="QGE872" s="40"/>
      <c r="QGF872" s="40"/>
      <c r="QGG872" s="40"/>
      <c r="QGH872" s="40"/>
      <c r="QGI872" s="40"/>
      <c r="QGJ872" s="40"/>
      <c r="QGK872" s="40"/>
      <c r="QGL872" s="40"/>
      <c r="QGM872" s="40"/>
      <c r="QGN872" s="40"/>
      <c r="QGO872" s="40"/>
      <c r="QGP872" s="40"/>
      <c r="QGQ872" s="40"/>
      <c r="QGR872" s="40"/>
      <c r="QGS872" s="40"/>
      <c r="QGT872" s="40"/>
      <c r="QGU872" s="40"/>
      <c r="QGV872" s="40"/>
      <c r="QGW872" s="40"/>
      <c r="QGX872" s="40"/>
      <c r="QGY872" s="40"/>
      <c r="QGZ872" s="40"/>
      <c r="QHA872" s="40"/>
      <c r="QHB872" s="40"/>
      <c r="QHC872" s="40"/>
      <c r="QHD872" s="40"/>
      <c r="QHE872" s="40"/>
      <c r="QHF872" s="40"/>
      <c r="QHG872" s="40"/>
      <c r="QHH872" s="40"/>
      <c r="QHI872" s="40"/>
      <c r="QHJ872" s="40"/>
      <c r="QHK872" s="40"/>
      <c r="QHL872" s="40"/>
      <c r="QHM872" s="40"/>
      <c r="QHN872" s="40"/>
      <c r="QHO872" s="40"/>
      <c r="QHP872" s="40"/>
      <c r="QHQ872" s="40"/>
      <c r="QHR872" s="40"/>
      <c r="QHS872" s="40"/>
      <c r="QHT872" s="40"/>
      <c r="QHU872" s="40"/>
      <c r="QHV872" s="40"/>
      <c r="QHW872" s="40"/>
      <c r="QHX872" s="40"/>
      <c r="QHY872" s="40"/>
      <c r="QHZ872" s="40"/>
      <c r="QIA872" s="40"/>
      <c r="QIB872" s="40"/>
      <c r="QIC872" s="40"/>
      <c r="QID872" s="40"/>
      <c r="QIE872" s="40"/>
      <c r="QIF872" s="40"/>
      <c r="QIG872" s="40"/>
      <c r="QIH872" s="40"/>
      <c r="QII872" s="40"/>
      <c r="QIJ872" s="40"/>
      <c r="QIK872" s="40"/>
      <c r="QIL872" s="40"/>
      <c r="QIM872" s="40"/>
      <c r="QIN872" s="40"/>
      <c r="QIO872" s="40"/>
      <c r="QIP872" s="40"/>
      <c r="QIQ872" s="40"/>
      <c r="QIR872" s="40"/>
      <c r="QIS872" s="40"/>
      <c r="QIT872" s="40"/>
      <c r="QIU872" s="40"/>
      <c r="QIV872" s="40"/>
      <c r="QIW872" s="40"/>
      <c r="QIX872" s="40"/>
      <c r="QIY872" s="40"/>
      <c r="QIZ872" s="40"/>
      <c r="QJA872" s="40"/>
      <c r="QJB872" s="40"/>
      <c r="QJC872" s="40"/>
      <c r="QJD872" s="40"/>
      <c r="QJE872" s="40"/>
      <c r="QJF872" s="40"/>
      <c r="QJG872" s="40"/>
      <c r="QJH872" s="40"/>
      <c r="QJI872" s="40"/>
      <c r="QJJ872" s="40"/>
      <c r="QJK872" s="40"/>
      <c r="QJL872" s="40"/>
      <c r="QJM872" s="40"/>
      <c r="QJN872" s="40"/>
      <c r="QJO872" s="40"/>
      <c r="QJP872" s="40"/>
      <c r="QJQ872" s="40"/>
      <c r="QJR872" s="40"/>
      <c r="QJS872" s="40"/>
      <c r="QJT872" s="40"/>
      <c r="QJU872" s="40"/>
      <c r="QJV872" s="40"/>
      <c r="QJW872" s="40"/>
      <c r="QJX872" s="40"/>
      <c r="QJY872" s="40"/>
      <c r="QJZ872" s="40"/>
      <c r="QKA872" s="40"/>
      <c r="QKB872" s="40"/>
      <c r="QKC872" s="40"/>
      <c r="QKD872" s="40"/>
      <c r="QKE872" s="40"/>
      <c r="QKF872" s="40"/>
      <c r="QKG872" s="40"/>
      <c r="QKH872" s="40"/>
      <c r="QKI872" s="40"/>
      <c r="QKJ872" s="40"/>
      <c r="QKK872" s="40"/>
      <c r="QKL872" s="40"/>
      <c r="QKM872" s="40"/>
      <c r="QKN872" s="40"/>
      <c r="QKO872" s="40"/>
      <c r="QKP872" s="40"/>
      <c r="QKQ872" s="40"/>
      <c r="QKR872" s="40"/>
      <c r="QKS872" s="40"/>
      <c r="QKT872" s="40"/>
      <c r="QKU872" s="40"/>
      <c r="QKV872" s="40"/>
      <c r="QKW872" s="40"/>
      <c r="QKX872" s="40"/>
      <c r="QKY872" s="40"/>
      <c r="QKZ872" s="40"/>
      <c r="QLA872" s="40"/>
      <c r="QLB872" s="40"/>
      <c r="QLC872" s="40"/>
      <c r="QLD872" s="40"/>
      <c r="QLE872" s="40"/>
      <c r="QLF872" s="40"/>
      <c r="QLG872" s="40"/>
      <c r="QLH872" s="40"/>
      <c r="QLI872" s="40"/>
      <c r="QLJ872" s="40"/>
      <c r="QLK872" s="40"/>
      <c r="QLL872" s="40"/>
      <c r="QLM872" s="40"/>
      <c r="QLN872" s="40"/>
      <c r="QLO872" s="40"/>
      <c r="QLP872" s="40"/>
      <c r="QLQ872" s="40"/>
      <c r="QLR872" s="40"/>
      <c r="QLS872" s="40"/>
      <c r="QLT872" s="40"/>
      <c r="QLU872" s="40"/>
      <c r="QLV872" s="40"/>
      <c r="QLW872" s="40"/>
      <c r="QLX872" s="40"/>
      <c r="QLY872" s="40"/>
      <c r="QLZ872" s="40"/>
      <c r="QMA872" s="40"/>
      <c r="QMB872" s="40"/>
      <c r="QMC872" s="40"/>
      <c r="QMD872" s="40"/>
      <c r="QME872" s="40"/>
      <c r="QMF872" s="40"/>
      <c r="QMG872" s="40"/>
      <c r="QMH872" s="40"/>
      <c r="QMI872" s="40"/>
      <c r="QMJ872" s="40"/>
      <c r="QMK872" s="40"/>
      <c r="QML872" s="40"/>
      <c r="QMM872" s="40"/>
      <c r="QMN872" s="40"/>
      <c r="QMO872" s="40"/>
      <c r="QMP872" s="40"/>
      <c r="QMQ872" s="40"/>
      <c r="QMR872" s="40"/>
      <c r="QMS872" s="40"/>
      <c r="QMT872" s="40"/>
      <c r="QMU872" s="40"/>
      <c r="QMV872" s="40"/>
      <c r="QMW872" s="40"/>
      <c r="QMX872" s="40"/>
      <c r="QMY872" s="40"/>
      <c r="QMZ872" s="40"/>
      <c r="QNA872" s="40"/>
      <c r="QNB872" s="40"/>
      <c r="QNC872" s="40"/>
      <c r="QND872" s="40"/>
      <c r="QNE872" s="40"/>
      <c r="QNF872" s="40"/>
      <c r="QNG872" s="40"/>
      <c r="QNH872" s="40"/>
      <c r="QNI872" s="40"/>
      <c r="QNJ872" s="40"/>
      <c r="QNK872" s="40"/>
      <c r="QNL872" s="40"/>
      <c r="QNM872" s="40"/>
      <c r="QNN872" s="40"/>
      <c r="QNO872" s="40"/>
      <c r="QNP872" s="40"/>
      <c r="QNQ872" s="40"/>
      <c r="QNR872" s="40"/>
      <c r="QNS872" s="40"/>
      <c r="QNT872" s="40"/>
      <c r="QNU872" s="40"/>
      <c r="QNV872" s="40"/>
      <c r="QNW872" s="40"/>
      <c r="QNX872" s="40"/>
      <c r="QNY872" s="40"/>
      <c r="QNZ872" s="40"/>
      <c r="QOA872" s="40"/>
      <c r="QOB872" s="40"/>
      <c r="QOC872" s="40"/>
      <c r="QOD872" s="40"/>
      <c r="QOE872" s="40"/>
      <c r="QOF872" s="40"/>
      <c r="QOG872" s="40"/>
      <c r="QOH872" s="40"/>
      <c r="QOI872" s="40"/>
      <c r="QOJ872" s="40"/>
      <c r="QOK872" s="40"/>
      <c r="QOL872" s="40"/>
      <c r="QOM872" s="40"/>
      <c r="QON872" s="40"/>
      <c r="QOO872" s="40"/>
      <c r="QOP872" s="40"/>
      <c r="QOQ872" s="40"/>
      <c r="QOR872" s="40"/>
      <c r="QOS872" s="40"/>
      <c r="QOT872" s="40"/>
      <c r="QOU872" s="40"/>
      <c r="QOV872" s="40"/>
      <c r="QOW872" s="40"/>
      <c r="QOX872" s="40"/>
      <c r="QOY872" s="40"/>
      <c r="QOZ872" s="40"/>
      <c r="QPA872" s="40"/>
      <c r="QPB872" s="40"/>
      <c r="QPC872" s="40"/>
      <c r="QPD872" s="40"/>
      <c r="QPE872" s="40"/>
      <c r="QPF872" s="40"/>
      <c r="QPG872" s="40"/>
      <c r="QPH872" s="40"/>
      <c r="QPI872" s="40"/>
      <c r="QPJ872" s="40"/>
      <c r="QPK872" s="40"/>
      <c r="QPL872" s="40"/>
      <c r="QPM872" s="40"/>
      <c r="QPN872" s="40"/>
      <c r="QPO872" s="40"/>
      <c r="QPP872" s="40"/>
      <c r="QPQ872" s="40"/>
      <c r="QPR872" s="40"/>
      <c r="QPS872" s="40"/>
      <c r="QPT872" s="40"/>
      <c r="QPU872" s="40"/>
      <c r="QPV872" s="40"/>
      <c r="QPW872" s="40"/>
      <c r="QPX872" s="40"/>
      <c r="QPY872" s="40"/>
      <c r="QPZ872" s="40"/>
      <c r="QQA872" s="40"/>
      <c r="QQB872" s="40"/>
      <c r="QQC872" s="40"/>
      <c r="QQD872" s="40"/>
      <c r="QQE872" s="40"/>
      <c r="QQF872" s="40"/>
      <c r="QQG872" s="40"/>
      <c r="QQH872" s="40"/>
      <c r="QQI872" s="40"/>
      <c r="QQJ872" s="40"/>
      <c r="QQK872" s="40"/>
      <c r="QQL872" s="40"/>
      <c r="QQM872" s="40"/>
      <c r="QQN872" s="40"/>
      <c r="QQO872" s="40"/>
      <c r="QQP872" s="40"/>
      <c r="QQQ872" s="40"/>
      <c r="QQR872" s="40"/>
      <c r="QQS872" s="40"/>
      <c r="QQT872" s="40"/>
      <c r="QQU872" s="40"/>
      <c r="QQV872" s="40"/>
      <c r="QQW872" s="40"/>
      <c r="QQX872" s="40"/>
      <c r="QQY872" s="40"/>
      <c r="QQZ872" s="40"/>
      <c r="QRA872" s="40"/>
      <c r="QRB872" s="40"/>
      <c r="QRC872" s="40"/>
      <c r="QRD872" s="40"/>
      <c r="QRE872" s="40"/>
      <c r="QRF872" s="40"/>
      <c r="QRG872" s="40"/>
      <c r="QRH872" s="40"/>
      <c r="QRI872" s="40"/>
      <c r="QRJ872" s="40"/>
      <c r="QRK872" s="40"/>
      <c r="QRL872" s="40"/>
      <c r="QRM872" s="40"/>
      <c r="QRN872" s="40"/>
      <c r="QRO872" s="40"/>
      <c r="QRP872" s="40"/>
      <c r="QRQ872" s="40"/>
      <c r="QRR872" s="40"/>
      <c r="QRS872" s="40"/>
      <c r="QRT872" s="40"/>
      <c r="QRU872" s="40"/>
      <c r="QRV872" s="40"/>
      <c r="QRW872" s="40"/>
      <c r="QRX872" s="40"/>
      <c r="QRY872" s="40"/>
      <c r="QRZ872" s="40"/>
      <c r="QSA872" s="40"/>
      <c r="QSB872" s="40"/>
      <c r="QSC872" s="40"/>
      <c r="QSD872" s="40"/>
      <c r="QSE872" s="40"/>
      <c r="QSF872" s="40"/>
      <c r="QSG872" s="40"/>
      <c r="QSH872" s="40"/>
      <c r="QSI872" s="40"/>
      <c r="QSJ872" s="40"/>
      <c r="QSK872" s="40"/>
      <c r="QSL872" s="40"/>
      <c r="QSM872" s="40"/>
      <c r="QSN872" s="40"/>
      <c r="QSO872" s="40"/>
      <c r="QSP872" s="40"/>
      <c r="QSQ872" s="40"/>
      <c r="QSR872" s="40"/>
      <c r="QSS872" s="40"/>
      <c r="QST872" s="40"/>
      <c r="QSU872" s="40"/>
      <c r="QSV872" s="40"/>
      <c r="QSW872" s="40"/>
      <c r="QSX872" s="40"/>
      <c r="QSY872" s="40"/>
      <c r="QSZ872" s="40"/>
      <c r="QTA872" s="40"/>
      <c r="QTB872" s="40"/>
      <c r="QTC872" s="40"/>
      <c r="QTD872" s="40"/>
      <c r="QTE872" s="40"/>
      <c r="QTF872" s="40"/>
      <c r="QTG872" s="40"/>
      <c r="QTH872" s="40"/>
      <c r="QTI872" s="40"/>
      <c r="QTJ872" s="40"/>
      <c r="QTK872" s="40"/>
      <c r="QTL872" s="40"/>
      <c r="QTM872" s="40"/>
      <c r="QTN872" s="40"/>
      <c r="QTO872" s="40"/>
      <c r="QTP872" s="40"/>
      <c r="QTQ872" s="40"/>
      <c r="QTR872" s="40"/>
      <c r="QTS872" s="40"/>
      <c r="QTT872" s="40"/>
      <c r="QTU872" s="40"/>
      <c r="QTV872" s="40"/>
      <c r="QTW872" s="40"/>
      <c r="QTX872" s="40"/>
      <c r="QTY872" s="40"/>
      <c r="QTZ872" s="40"/>
      <c r="QUA872" s="40"/>
      <c r="QUB872" s="40"/>
      <c r="QUC872" s="40"/>
      <c r="QUD872" s="40"/>
      <c r="QUE872" s="40"/>
      <c r="QUF872" s="40"/>
      <c r="QUG872" s="40"/>
      <c r="QUH872" s="40"/>
      <c r="QUI872" s="40"/>
      <c r="QUJ872" s="40"/>
      <c r="QUK872" s="40"/>
      <c r="QUL872" s="40"/>
      <c r="QUM872" s="40"/>
      <c r="QUN872" s="40"/>
      <c r="QUO872" s="40"/>
      <c r="QUP872" s="40"/>
      <c r="QUQ872" s="40"/>
      <c r="QUR872" s="40"/>
      <c r="QUS872" s="40"/>
      <c r="QUT872" s="40"/>
      <c r="QUU872" s="40"/>
      <c r="QUV872" s="40"/>
      <c r="QUW872" s="40"/>
      <c r="QUX872" s="40"/>
      <c r="QUY872" s="40"/>
      <c r="QUZ872" s="40"/>
      <c r="QVA872" s="40"/>
      <c r="QVB872" s="40"/>
      <c r="QVC872" s="40"/>
      <c r="QVD872" s="40"/>
      <c r="QVE872" s="40"/>
      <c r="QVF872" s="40"/>
      <c r="QVG872" s="40"/>
      <c r="QVH872" s="40"/>
      <c r="QVI872" s="40"/>
      <c r="QVJ872" s="40"/>
      <c r="QVK872" s="40"/>
      <c r="QVL872" s="40"/>
      <c r="QVM872" s="40"/>
      <c r="QVN872" s="40"/>
      <c r="QVO872" s="40"/>
      <c r="QVP872" s="40"/>
      <c r="QVQ872" s="40"/>
      <c r="QVR872" s="40"/>
      <c r="QVS872" s="40"/>
      <c r="QVT872" s="40"/>
      <c r="QVU872" s="40"/>
      <c r="QVV872" s="40"/>
      <c r="QVW872" s="40"/>
      <c r="QVX872" s="40"/>
      <c r="QVY872" s="40"/>
      <c r="QVZ872" s="40"/>
      <c r="QWA872" s="40"/>
      <c r="QWB872" s="40"/>
      <c r="QWC872" s="40"/>
      <c r="QWD872" s="40"/>
      <c r="QWE872" s="40"/>
      <c r="QWF872" s="40"/>
      <c r="QWG872" s="40"/>
      <c r="QWH872" s="40"/>
      <c r="QWI872" s="40"/>
      <c r="QWJ872" s="40"/>
      <c r="QWK872" s="40"/>
      <c r="QWL872" s="40"/>
      <c r="QWM872" s="40"/>
      <c r="QWN872" s="40"/>
      <c r="QWO872" s="40"/>
      <c r="QWP872" s="40"/>
      <c r="QWQ872" s="40"/>
      <c r="QWR872" s="40"/>
      <c r="QWS872" s="40"/>
      <c r="QWT872" s="40"/>
      <c r="QWU872" s="40"/>
      <c r="QWV872" s="40"/>
      <c r="QWW872" s="40"/>
      <c r="QWX872" s="40"/>
      <c r="QWY872" s="40"/>
      <c r="QWZ872" s="40"/>
      <c r="QXA872" s="40"/>
      <c r="QXB872" s="40"/>
      <c r="QXC872" s="40"/>
      <c r="QXD872" s="40"/>
      <c r="QXE872" s="40"/>
      <c r="QXF872" s="40"/>
      <c r="QXG872" s="40"/>
      <c r="QXH872" s="40"/>
      <c r="QXI872" s="40"/>
      <c r="QXJ872" s="40"/>
      <c r="QXK872" s="40"/>
      <c r="QXL872" s="40"/>
      <c r="QXM872" s="40"/>
      <c r="QXN872" s="40"/>
      <c r="QXO872" s="40"/>
      <c r="QXP872" s="40"/>
      <c r="QXQ872" s="40"/>
      <c r="QXR872" s="40"/>
      <c r="QXS872" s="40"/>
      <c r="QXT872" s="40"/>
      <c r="QXU872" s="40"/>
      <c r="QXV872" s="40"/>
      <c r="QXW872" s="40"/>
      <c r="QXX872" s="40"/>
      <c r="QXY872" s="40"/>
      <c r="QXZ872" s="40"/>
      <c r="QYA872" s="40"/>
      <c r="QYB872" s="40"/>
      <c r="QYC872" s="40"/>
      <c r="QYD872" s="40"/>
      <c r="QYE872" s="40"/>
      <c r="QYF872" s="40"/>
      <c r="QYG872" s="40"/>
      <c r="QYH872" s="40"/>
      <c r="QYI872" s="40"/>
      <c r="QYJ872" s="40"/>
      <c r="QYK872" s="40"/>
      <c r="QYL872" s="40"/>
      <c r="QYM872" s="40"/>
      <c r="QYN872" s="40"/>
      <c r="QYO872" s="40"/>
      <c r="QYP872" s="40"/>
      <c r="QYQ872" s="40"/>
      <c r="QYR872" s="40"/>
      <c r="QYS872" s="40"/>
      <c r="QYT872" s="40"/>
      <c r="QYU872" s="40"/>
      <c r="QYV872" s="40"/>
      <c r="QYW872" s="40"/>
      <c r="QYX872" s="40"/>
      <c r="QYY872" s="40"/>
      <c r="QYZ872" s="40"/>
      <c r="QZA872" s="40"/>
      <c r="QZB872" s="40"/>
      <c r="QZC872" s="40"/>
      <c r="QZD872" s="40"/>
      <c r="QZE872" s="40"/>
      <c r="QZF872" s="40"/>
      <c r="QZG872" s="40"/>
      <c r="QZH872" s="40"/>
      <c r="QZI872" s="40"/>
      <c r="QZJ872" s="40"/>
      <c r="QZK872" s="40"/>
      <c r="QZL872" s="40"/>
      <c r="QZM872" s="40"/>
      <c r="QZN872" s="40"/>
      <c r="QZO872" s="40"/>
      <c r="QZP872" s="40"/>
      <c r="QZQ872" s="40"/>
      <c r="QZR872" s="40"/>
      <c r="QZS872" s="40"/>
      <c r="QZT872" s="40"/>
      <c r="QZU872" s="40"/>
      <c r="QZV872" s="40"/>
      <c r="QZW872" s="40"/>
      <c r="QZX872" s="40"/>
      <c r="QZY872" s="40"/>
      <c r="QZZ872" s="40"/>
      <c r="RAA872" s="40"/>
      <c r="RAB872" s="40"/>
      <c r="RAC872" s="40"/>
      <c r="RAD872" s="40"/>
      <c r="RAE872" s="40"/>
      <c r="RAF872" s="40"/>
      <c r="RAG872" s="40"/>
      <c r="RAH872" s="40"/>
      <c r="RAI872" s="40"/>
      <c r="RAJ872" s="40"/>
      <c r="RAK872" s="40"/>
      <c r="RAL872" s="40"/>
      <c r="RAM872" s="40"/>
      <c r="RAN872" s="40"/>
      <c r="RAO872" s="40"/>
      <c r="RAP872" s="40"/>
      <c r="RAQ872" s="40"/>
      <c r="RAR872" s="40"/>
      <c r="RAS872" s="40"/>
      <c r="RAT872" s="40"/>
      <c r="RAU872" s="40"/>
      <c r="RAV872" s="40"/>
      <c r="RAW872" s="40"/>
      <c r="RAX872" s="40"/>
      <c r="RAY872" s="40"/>
      <c r="RAZ872" s="40"/>
      <c r="RBA872" s="40"/>
      <c r="RBB872" s="40"/>
      <c r="RBC872" s="40"/>
      <c r="RBD872" s="40"/>
      <c r="RBE872" s="40"/>
      <c r="RBF872" s="40"/>
      <c r="RBG872" s="40"/>
      <c r="RBH872" s="40"/>
      <c r="RBI872" s="40"/>
      <c r="RBJ872" s="40"/>
      <c r="RBK872" s="40"/>
      <c r="RBL872" s="40"/>
      <c r="RBM872" s="40"/>
      <c r="RBN872" s="40"/>
      <c r="RBO872" s="40"/>
      <c r="RBP872" s="40"/>
      <c r="RBQ872" s="40"/>
      <c r="RBR872" s="40"/>
      <c r="RBS872" s="40"/>
      <c r="RBT872" s="40"/>
      <c r="RBU872" s="40"/>
      <c r="RBV872" s="40"/>
      <c r="RBW872" s="40"/>
      <c r="RBX872" s="40"/>
      <c r="RBY872" s="40"/>
      <c r="RBZ872" s="40"/>
      <c r="RCA872" s="40"/>
      <c r="RCB872" s="40"/>
      <c r="RCC872" s="40"/>
      <c r="RCD872" s="40"/>
      <c r="RCE872" s="40"/>
      <c r="RCF872" s="40"/>
      <c r="RCG872" s="40"/>
      <c r="RCH872" s="40"/>
      <c r="RCI872" s="40"/>
      <c r="RCJ872" s="40"/>
      <c r="RCK872" s="40"/>
      <c r="RCL872" s="40"/>
      <c r="RCM872" s="40"/>
      <c r="RCN872" s="40"/>
      <c r="RCO872" s="40"/>
      <c r="RCP872" s="40"/>
      <c r="RCQ872" s="40"/>
      <c r="RCR872" s="40"/>
      <c r="RCS872" s="40"/>
      <c r="RCT872" s="40"/>
      <c r="RCU872" s="40"/>
      <c r="RCV872" s="40"/>
      <c r="RCW872" s="40"/>
      <c r="RCX872" s="40"/>
      <c r="RCY872" s="40"/>
      <c r="RCZ872" s="40"/>
      <c r="RDA872" s="40"/>
      <c r="RDB872" s="40"/>
      <c r="RDC872" s="40"/>
      <c r="RDD872" s="40"/>
      <c r="RDE872" s="40"/>
      <c r="RDF872" s="40"/>
      <c r="RDG872" s="40"/>
      <c r="RDH872" s="40"/>
      <c r="RDI872" s="40"/>
      <c r="RDJ872" s="40"/>
      <c r="RDK872" s="40"/>
      <c r="RDL872" s="40"/>
      <c r="RDM872" s="40"/>
      <c r="RDN872" s="40"/>
      <c r="RDO872" s="40"/>
      <c r="RDP872" s="40"/>
      <c r="RDQ872" s="40"/>
      <c r="RDR872" s="40"/>
      <c r="RDS872" s="40"/>
      <c r="RDT872" s="40"/>
      <c r="RDU872" s="40"/>
      <c r="RDV872" s="40"/>
      <c r="RDW872" s="40"/>
      <c r="RDX872" s="40"/>
      <c r="RDY872" s="40"/>
      <c r="RDZ872" s="40"/>
      <c r="REA872" s="40"/>
      <c r="REB872" s="40"/>
      <c r="REC872" s="40"/>
      <c r="RED872" s="40"/>
      <c r="REE872" s="40"/>
      <c r="REF872" s="40"/>
      <c r="REG872" s="40"/>
      <c r="REH872" s="40"/>
      <c r="REI872" s="40"/>
      <c r="REJ872" s="40"/>
      <c r="REK872" s="40"/>
      <c r="REL872" s="40"/>
      <c r="REM872" s="40"/>
      <c r="REN872" s="40"/>
      <c r="REO872" s="40"/>
      <c r="REP872" s="40"/>
      <c r="REQ872" s="40"/>
      <c r="RER872" s="40"/>
      <c r="RES872" s="40"/>
      <c r="RET872" s="40"/>
      <c r="REU872" s="40"/>
      <c r="REV872" s="40"/>
      <c r="REW872" s="40"/>
      <c r="REX872" s="40"/>
      <c r="REY872" s="40"/>
      <c r="REZ872" s="40"/>
      <c r="RFA872" s="40"/>
      <c r="RFB872" s="40"/>
      <c r="RFC872" s="40"/>
      <c r="RFD872" s="40"/>
      <c r="RFE872" s="40"/>
      <c r="RFF872" s="40"/>
      <c r="RFG872" s="40"/>
      <c r="RFH872" s="40"/>
      <c r="RFI872" s="40"/>
      <c r="RFJ872" s="40"/>
      <c r="RFK872" s="40"/>
      <c r="RFL872" s="40"/>
      <c r="RFM872" s="40"/>
      <c r="RFN872" s="40"/>
      <c r="RFO872" s="40"/>
      <c r="RFP872" s="40"/>
      <c r="RFQ872" s="40"/>
      <c r="RFR872" s="40"/>
      <c r="RFS872" s="40"/>
      <c r="RFT872" s="40"/>
      <c r="RFU872" s="40"/>
      <c r="RFV872" s="40"/>
      <c r="RFW872" s="40"/>
      <c r="RFX872" s="40"/>
      <c r="RFY872" s="40"/>
      <c r="RFZ872" s="40"/>
      <c r="RGA872" s="40"/>
      <c r="RGB872" s="40"/>
      <c r="RGC872" s="40"/>
      <c r="RGD872" s="40"/>
      <c r="RGE872" s="40"/>
      <c r="RGF872" s="40"/>
      <c r="RGG872" s="40"/>
      <c r="RGH872" s="40"/>
      <c r="RGI872" s="40"/>
      <c r="RGJ872" s="40"/>
      <c r="RGK872" s="40"/>
      <c r="RGL872" s="40"/>
      <c r="RGM872" s="40"/>
      <c r="RGN872" s="40"/>
      <c r="RGO872" s="40"/>
      <c r="RGP872" s="40"/>
      <c r="RGQ872" s="40"/>
      <c r="RGR872" s="40"/>
      <c r="RGS872" s="40"/>
      <c r="RGT872" s="40"/>
      <c r="RGU872" s="40"/>
      <c r="RGV872" s="40"/>
      <c r="RGW872" s="40"/>
      <c r="RGX872" s="40"/>
      <c r="RGY872" s="40"/>
      <c r="RGZ872" s="40"/>
      <c r="RHA872" s="40"/>
      <c r="RHB872" s="40"/>
      <c r="RHC872" s="40"/>
      <c r="RHD872" s="40"/>
      <c r="RHE872" s="40"/>
      <c r="RHF872" s="40"/>
      <c r="RHG872" s="40"/>
      <c r="RHH872" s="40"/>
      <c r="RHI872" s="40"/>
      <c r="RHJ872" s="40"/>
      <c r="RHK872" s="40"/>
      <c r="RHL872" s="40"/>
      <c r="RHM872" s="40"/>
      <c r="RHN872" s="40"/>
      <c r="RHO872" s="40"/>
      <c r="RHP872" s="40"/>
      <c r="RHQ872" s="40"/>
      <c r="RHR872" s="40"/>
      <c r="RHS872" s="40"/>
      <c r="RHT872" s="40"/>
      <c r="RHU872" s="40"/>
      <c r="RHV872" s="40"/>
      <c r="RHW872" s="40"/>
      <c r="RHX872" s="40"/>
      <c r="RHY872" s="40"/>
      <c r="RHZ872" s="40"/>
      <c r="RIA872" s="40"/>
      <c r="RIB872" s="40"/>
      <c r="RIC872" s="40"/>
      <c r="RID872" s="40"/>
      <c r="RIE872" s="40"/>
      <c r="RIF872" s="40"/>
      <c r="RIG872" s="40"/>
      <c r="RIH872" s="40"/>
      <c r="RII872" s="40"/>
      <c r="RIJ872" s="40"/>
      <c r="RIK872" s="40"/>
      <c r="RIL872" s="40"/>
      <c r="RIM872" s="40"/>
      <c r="RIN872" s="40"/>
      <c r="RIO872" s="40"/>
      <c r="RIP872" s="40"/>
      <c r="RIQ872" s="40"/>
      <c r="RIR872" s="40"/>
      <c r="RIS872" s="40"/>
      <c r="RIT872" s="40"/>
      <c r="RIU872" s="40"/>
      <c r="RIV872" s="40"/>
      <c r="RIW872" s="40"/>
      <c r="RIX872" s="40"/>
      <c r="RIY872" s="40"/>
      <c r="RIZ872" s="40"/>
      <c r="RJA872" s="40"/>
      <c r="RJB872" s="40"/>
      <c r="RJC872" s="40"/>
      <c r="RJD872" s="40"/>
      <c r="RJE872" s="40"/>
      <c r="RJF872" s="40"/>
      <c r="RJG872" s="40"/>
      <c r="RJH872" s="40"/>
      <c r="RJI872" s="40"/>
      <c r="RJJ872" s="40"/>
      <c r="RJK872" s="40"/>
      <c r="RJL872" s="40"/>
      <c r="RJM872" s="40"/>
      <c r="RJN872" s="40"/>
      <c r="RJO872" s="40"/>
      <c r="RJP872" s="40"/>
      <c r="RJQ872" s="40"/>
      <c r="RJR872" s="40"/>
      <c r="RJS872" s="40"/>
      <c r="RJT872" s="40"/>
      <c r="RJU872" s="40"/>
      <c r="RJV872" s="40"/>
      <c r="RJW872" s="40"/>
      <c r="RJX872" s="40"/>
      <c r="RJY872" s="40"/>
      <c r="RJZ872" s="40"/>
      <c r="RKA872" s="40"/>
      <c r="RKB872" s="40"/>
      <c r="RKC872" s="40"/>
      <c r="RKD872" s="40"/>
      <c r="RKE872" s="40"/>
      <c r="RKF872" s="40"/>
      <c r="RKG872" s="40"/>
      <c r="RKH872" s="40"/>
      <c r="RKI872" s="40"/>
      <c r="RKJ872" s="40"/>
      <c r="RKK872" s="40"/>
      <c r="RKL872" s="40"/>
      <c r="RKM872" s="40"/>
      <c r="RKN872" s="40"/>
      <c r="RKO872" s="40"/>
      <c r="RKP872" s="40"/>
      <c r="RKQ872" s="40"/>
      <c r="RKR872" s="40"/>
      <c r="RKS872" s="40"/>
      <c r="RKT872" s="40"/>
      <c r="RKU872" s="40"/>
      <c r="RKV872" s="40"/>
      <c r="RKW872" s="40"/>
      <c r="RKX872" s="40"/>
      <c r="RKY872" s="40"/>
      <c r="RKZ872" s="40"/>
      <c r="RLA872" s="40"/>
      <c r="RLB872" s="40"/>
      <c r="RLC872" s="40"/>
      <c r="RLD872" s="40"/>
      <c r="RLE872" s="40"/>
      <c r="RLF872" s="40"/>
      <c r="RLG872" s="40"/>
      <c r="RLH872" s="40"/>
      <c r="RLI872" s="40"/>
      <c r="RLJ872" s="40"/>
      <c r="RLK872" s="40"/>
      <c r="RLL872" s="40"/>
      <c r="RLM872" s="40"/>
      <c r="RLN872" s="40"/>
      <c r="RLO872" s="40"/>
      <c r="RLP872" s="40"/>
      <c r="RLQ872" s="40"/>
      <c r="RLR872" s="40"/>
      <c r="RLS872" s="40"/>
      <c r="RLT872" s="40"/>
      <c r="RLU872" s="40"/>
      <c r="RLV872" s="40"/>
      <c r="RLW872" s="40"/>
      <c r="RLX872" s="40"/>
      <c r="RLY872" s="40"/>
      <c r="RLZ872" s="40"/>
      <c r="RMA872" s="40"/>
      <c r="RMB872" s="40"/>
      <c r="RMC872" s="40"/>
      <c r="RMD872" s="40"/>
      <c r="RME872" s="40"/>
      <c r="RMF872" s="40"/>
      <c r="RMG872" s="40"/>
      <c r="RMH872" s="40"/>
      <c r="RMI872" s="40"/>
      <c r="RMJ872" s="40"/>
      <c r="RMK872" s="40"/>
      <c r="RML872" s="40"/>
      <c r="RMM872" s="40"/>
      <c r="RMN872" s="40"/>
      <c r="RMO872" s="40"/>
      <c r="RMP872" s="40"/>
      <c r="RMQ872" s="40"/>
      <c r="RMR872" s="40"/>
      <c r="RMS872" s="40"/>
      <c r="RMT872" s="40"/>
      <c r="RMU872" s="40"/>
      <c r="RMV872" s="40"/>
      <c r="RMW872" s="40"/>
      <c r="RMX872" s="40"/>
      <c r="RMY872" s="40"/>
      <c r="RMZ872" s="40"/>
      <c r="RNA872" s="40"/>
      <c r="RNB872" s="40"/>
      <c r="RNC872" s="40"/>
      <c r="RND872" s="40"/>
      <c r="RNE872" s="40"/>
      <c r="RNF872" s="40"/>
      <c r="RNG872" s="40"/>
      <c r="RNH872" s="40"/>
      <c r="RNI872" s="40"/>
      <c r="RNJ872" s="40"/>
      <c r="RNK872" s="40"/>
      <c r="RNL872" s="40"/>
      <c r="RNM872" s="40"/>
      <c r="RNN872" s="40"/>
      <c r="RNO872" s="40"/>
      <c r="RNP872" s="40"/>
      <c r="RNQ872" s="40"/>
      <c r="RNR872" s="40"/>
      <c r="RNS872" s="40"/>
      <c r="RNT872" s="40"/>
      <c r="RNU872" s="40"/>
      <c r="RNV872" s="40"/>
      <c r="RNW872" s="40"/>
      <c r="RNX872" s="40"/>
      <c r="RNY872" s="40"/>
      <c r="RNZ872" s="40"/>
      <c r="ROA872" s="40"/>
      <c r="ROB872" s="40"/>
      <c r="ROC872" s="40"/>
      <c r="ROD872" s="40"/>
      <c r="ROE872" s="40"/>
      <c r="ROF872" s="40"/>
      <c r="ROG872" s="40"/>
      <c r="ROH872" s="40"/>
      <c r="ROI872" s="40"/>
      <c r="ROJ872" s="40"/>
      <c r="ROK872" s="40"/>
      <c r="ROL872" s="40"/>
      <c r="ROM872" s="40"/>
      <c r="RON872" s="40"/>
      <c r="ROO872" s="40"/>
      <c r="ROP872" s="40"/>
      <c r="ROQ872" s="40"/>
      <c r="ROR872" s="40"/>
      <c r="ROS872" s="40"/>
      <c r="ROT872" s="40"/>
      <c r="ROU872" s="40"/>
      <c r="ROV872" s="40"/>
      <c r="ROW872" s="40"/>
      <c r="ROX872" s="40"/>
      <c r="ROY872" s="40"/>
      <c r="ROZ872" s="40"/>
      <c r="RPA872" s="40"/>
      <c r="RPB872" s="40"/>
      <c r="RPC872" s="40"/>
      <c r="RPD872" s="40"/>
      <c r="RPE872" s="40"/>
      <c r="RPF872" s="40"/>
      <c r="RPG872" s="40"/>
      <c r="RPH872" s="40"/>
      <c r="RPI872" s="40"/>
      <c r="RPJ872" s="40"/>
      <c r="RPK872" s="40"/>
      <c r="RPL872" s="40"/>
      <c r="RPM872" s="40"/>
      <c r="RPN872" s="40"/>
      <c r="RPO872" s="40"/>
      <c r="RPP872" s="40"/>
      <c r="RPQ872" s="40"/>
      <c r="RPR872" s="40"/>
      <c r="RPS872" s="40"/>
      <c r="RPT872" s="40"/>
      <c r="RPU872" s="40"/>
      <c r="RPV872" s="40"/>
      <c r="RPW872" s="40"/>
      <c r="RPX872" s="40"/>
      <c r="RPY872" s="40"/>
      <c r="RPZ872" s="40"/>
      <c r="RQA872" s="40"/>
      <c r="RQB872" s="40"/>
      <c r="RQC872" s="40"/>
      <c r="RQD872" s="40"/>
      <c r="RQE872" s="40"/>
      <c r="RQF872" s="40"/>
      <c r="RQG872" s="40"/>
      <c r="RQH872" s="40"/>
      <c r="RQI872" s="40"/>
      <c r="RQJ872" s="40"/>
      <c r="RQK872" s="40"/>
      <c r="RQL872" s="40"/>
      <c r="RQM872" s="40"/>
      <c r="RQN872" s="40"/>
      <c r="RQO872" s="40"/>
      <c r="RQP872" s="40"/>
      <c r="RQQ872" s="40"/>
      <c r="RQR872" s="40"/>
      <c r="RQS872" s="40"/>
      <c r="RQT872" s="40"/>
      <c r="RQU872" s="40"/>
      <c r="RQV872" s="40"/>
      <c r="RQW872" s="40"/>
      <c r="RQX872" s="40"/>
      <c r="RQY872" s="40"/>
      <c r="RQZ872" s="40"/>
      <c r="RRA872" s="40"/>
      <c r="RRB872" s="40"/>
      <c r="RRC872" s="40"/>
      <c r="RRD872" s="40"/>
      <c r="RRE872" s="40"/>
      <c r="RRF872" s="40"/>
      <c r="RRG872" s="40"/>
      <c r="RRH872" s="40"/>
      <c r="RRI872" s="40"/>
      <c r="RRJ872" s="40"/>
      <c r="RRK872" s="40"/>
      <c r="RRL872" s="40"/>
      <c r="RRM872" s="40"/>
      <c r="RRN872" s="40"/>
      <c r="RRO872" s="40"/>
      <c r="RRP872" s="40"/>
      <c r="RRQ872" s="40"/>
      <c r="RRR872" s="40"/>
      <c r="RRS872" s="40"/>
      <c r="RRT872" s="40"/>
      <c r="RRU872" s="40"/>
      <c r="RRV872" s="40"/>
      <c r="RRW872" s="40"/>
      <c r="RRX872" s="40"/>
      <c r="RRY872" s="40"/>
      <c r="RRZ872" s="40"/>
      <c r="RSA872" s="40"/>
      <c r="RSB872" s="40"/>
      <c r="RSC872" s="40"/>
      <c r="RSD872" s="40"/>
      <c r="RSE872" s="40"/>
      <c r="RSF872" s="40"/>
      <c r="RSG872" s="40"/>
      <c r="RSH872" s="40"/>
      <c r="RSI872" s="40"/>
      <c r="RSJ872" s="40"/>
      <c r="RSK872" s="40"/>
      <c r="RSL872" s="40"/>
      <c r="RSM872" s="40"/>
      <c r="RSN872" s="40"/>
      <c r="RSO872" s="40"/>
      <c r="RSP872" s="40"/>
      <c r="RSQ872" s="40"/>
      <c r="RSR872" s="40"/>
      <c r="RSS872" s="40"/>
      <c r="RST872" s="40"/>
      <c r="RSU872" s="40"/>
      <c r="RSV872" s="40"/>
      <c r="RSW872" s="40"/>
      <c r="RSX872" s="40"/>
      <c r="RSY872" s="40"/>
      <c r="RSZ872" s="40"/>
      <c r="RTA872" s="40"/>
      <c r="RTB872" s="40"/>
      <c r="RTC872" s="40"/>
      <c r="RTD872" s="40"/>
      <c r="RTE872" s="40"/>
      <c r="RTF872" s="40"/>
      <c r="RTG872" s="40"/>
      <c r="RTH872" s="40"/>
      <c r="RTI872" s="40"/>
      <c r="RTJ872" s="40"/>
      <c r="RTK872" s="40"/>
      <c r="RTL872" s="40"/>
      <c r="RTM872" s="40"/>
      <c r="RTN872" s="40"/>
      <c r="RTO872" s="40"/>
      <c r="RTP872" s="40"/>
      <c r="RTQ872" s="40"/>
      <c r="RTR872" s="40"/>
      <c r="RTS872" s="40"/>
      <c r="RTT872" s="40"/>
      <c r="RTU872" s="40"/>
      <c r="RTV872" s="40"/>
      <c r="RTW872" s="40"/>
      <c r="RTX872" s="40"/>
      <c r="RTY872" s="40"/>
      <c r="RTZ872" s="40"/>
      <c r="RUA872" s="40"/>
      <c r="RUB872" s="40"/>
      <c r="RUC872" s="40"/>
      <c r="RUD872" s="40"/>
      <c r="RUE872" s="40"/>
      <c r="RUF872" s="40"/>
      <c r="RUG872" s="40"/>
      <c r="RUH872" s="40"/>
      <c r="RUI872" s="40"/>
      <c r="RUJ872" s="40"/>
      <c r="RUK872" s="40"/>
      <c r="RUL872" s="40"/>
      <c r="RUM872" s="40"/>
      <c r="RUN872" s="40"/>
      <c r="RUO872" s="40"/>
      <c r="RUP872" s="40"/>
      <c r="RUQ872" s="40"/>
      <c r="RUR872" s="40"/>
      <c r="RUS872" s="40"/>
      <c r="RUT872" s="40"/>
      <c r="RUU872" s="40"/>
      <c r="RUV872" s="40"/>
      <c r="RUW872" s="40"/>
      <c r="RUX872" s="40"/>
      <c r="RUY872" s="40"/>
      <c r="RUZ872" s="40"/>
      <c r="RVA872" s="40"/>
      <c r="RVB872" s="40"/>
      <c r="RVC872" s="40"/>
      <c r="RVD872" s="40"/>
      <c r="RVE872" s="40"/>
      <c r="RVF872" s="40"/>
      <c r="RVG872" s="40"/>
      <c r="RVH872" s="40"/>
      <c r="RVI872" s="40"/>
      <c r="RVJ872" s="40"/>
      <c r="RVK872" s="40"/>
      <c r="RVL872" s="40"/>
      <c r="RVM872" s="40"/>
      <c r="RVN872" s="40"/>
      <c r="RVO872" s="40"/>
      <c r="RVP872" s="40"/>
      <c r="RVQ872" s="40"/>
      <c r="RVR872" s="40"/>
      <c r="RVS872" s="40"/>
      <c r="RVT872" s="40"/>
      <c r="RVU872" s="40"/>
      <c r="RVV872" s="40"/>
      <c r="RVW872" s="40"/>
      <c r="RVX872" s="40"/>
      <c r="RVY872" s="40"/>
      <c r="RVZ872" s="40"/>
      <c r="RWA872" s="40"/>
      <c r="RWB872" s="40"/>
      <c r="RWC872" s="40"/>
      <c r="RWD872" s="40"/>
      <c r="RWE872" s="40"/>
      <c r="RWF872" s="40"/>
      <c r="RWG872" s="40"/>
      <c r="RWH872" s="40"/>
      <c r="RWI872" s="40"/>
      <c r="RWJ872" s="40"/>
      <c r="RWK872" s="40"/>
      <c r="RWL872" s="40"/>
      <c r="RWM872" s="40"/>
      <c r="RWN872" s="40"/>
      <c r="RWO872" s="40"/>
      <c r="RWP872" s="40"/>
      <c r="RWQ872" s="40"/>
      <c r="RWR872" s="40"/>
      <c r="RWS872" s="40"/>
      <c r="RWT872" s="40"/>
      <c r="RWU872" s="40"/>
      <c r="RWV872" s="40"/>
      <c r="RWW872" s="40"/>
      <c r="RWX872" s="40"/>
      <c r="RWY872" s="40"/>
      <c r="RWZ872" s="40"/>
      <c r="RXA872" s="40"/>
      <c r="RXB872" s="40"/>
      <c r="RXC872" s="40"/>
      <c r="RXD872" s="40"/>
      <c r="RXE872" s="40"/>
      <c r="RXF872" s="40"/>
      <c r="RXG872" s="40"/>
      <c r="RXH872" s="40"/>
      <c r="RXI872" s="40"/>
      <c r="RXJ872" s="40"/>
      <c r="RXK872" s="40"/>
      <c r="RXL872" s="40"/>
      <c r="RXM872" s="40"/>
      <c r="RXN872" s="40"/>
      <c r="RXO872" s="40"/>
      <c r="RXP872" s="40"/>
      <c r="RXQ872" s="40"/>
      <c r="RXR872" s="40"/>
      <c r="RXS872" s="40"/>
      <c r="RXT872" s="40"/>
      <c r="RXU872" s="40"/>
      <c r="RXV872" s="40"/>
      <c r="RXW872" s="40"/>
      <c r="RXX872" s="40"/>
      <c r="RXY872" s="40"/>
      <c r="RXZ872" s="40"/>
      <c r="RYA872" s="40"/>
      <c r="RYB872" s="40"/>
      <c r="RYC872" s="40"/>
      <c r="RYD872" s="40"/>
      <c r="RYE872" s="40"/>
      <c r="RYF872" s="40"/>
      <c r="RYG872" s="40"/>
      <c r="RYH872" s="40"/>
      <c r="RYI872" s="40"/>
      <c r="RYJ872" s="40"/>
      <c r="RYK872" s="40"/>
      <c r="RYL872" s="40"/>
      <c r="RYM872" s="40"/>
      <c r="RYN872" s="40"/>
      <c r="RYO872" s="40"/>
      <c r="RYP872" s="40"/>
      <c r="RYQ872" s="40"/>
      <c r="RYR872" s="40"/>
      <c r="RYS872" s="40"/>
      <c r="RYT872" s="40"/>
      <c r="RYU872" s="40"/>
      <c r="RYV872" s="40"/>
      <c r="RYW872" s="40"/>
      <c r="RYX872" s="40"/>
      <c r="RYY872" s="40"/>
      <c r="RYZ872" s="40"/>
      <c r="RZA872" s="40"/>
      <c r="RZB872" s="40"/>
      <c r="RZC872" s="40"/>
      <c r="RZD872" s="40"/>
      <c r="RZE872" s="40"/>
      <c r="RZF872" s="40"/>
      <c r="RZG872" s="40"/>
      <c r="RZH872" s="40"/>
      <c r="RZI872" s="40"/>
      <c r="RZJ872" s="40"/>
      <c r="RZK872" s="40"/>
      <c r="RZL872" s="40"/>
      <c r="RZM872" s="40"/>
      <c r="RZN872" s="40"/>
      <c r="RZO872" s="40"/>
      <c r="RZP872" s="40"/>
      <c r="RZQ872" s="40"/>
      <c r="RZR872" s="40"/>
      <c r="RZS872" s="40"/>
      <c r="RZT872" s="40"/>
      <c r="RZU872" s="40"/>
      <c r="RZV872" s="40"/>
      <c r="RZW872" s="40"/>
      <c r="RZX872" s="40"/>
      <c r="RZY872" s="40"/>
      <c r="RZZ872" s="40"/>
      <c r="SAA872" s="40"/>
      <c r="SAB872" s="40"/>
      <c r="SAC872" s="40"/>
      <c r="SAD872" s="40"/>
      <c r="SAE872" s="40"/>
      <c r="SAF872" s="40"/>
      <c r="SAG872" s="40"/>
      <c r="SAH872" s="40"/>
      <c r="SAI872" s="40"/>
      <c r="SAJ872" s="40"/>
      <c r="SAK872" s="40"/>
      <c r="SAL872" s="40"/>
      <c r="SAM872" s="40"/>
      <c r="SAN872" s="40"/>
      <c r="SAO872" s="40"/>
      <c r="SAP872" s="40"/>
      <c r="SAQ872" s="40"/>
      <c r="SAR872" s="40"/>
      <c r="SAS872" s="40"/>
      <c r="SAT872" s="40"/>
      <c r="SAU872" s="40"/>
      <c r="SAV872" s="40"/>
      <c r="SAW872" s="40"/>
      <c r="SAX872" s="40"/>
      <c r="SAY872" s="40"/>
      <c r="SAZ872" s="40"/>
      <c r="SBA872" s="40"/>
      <c r="SBB872" s="40"/>
      <c r="SBC872" s="40"/>
      <c r="SBD872" s="40"/>
      <c r="SBE872" s="40"/>
      <c r="SBF872" s="40"/>
      <c r="SBG872" s="40"/>
      <c r="SBH872" s="40"/>
      <c r="SBI872" s="40"/>
      <c r="SBJ872" s="40"/>
      <c r="SBK872" s="40"/>
      <c r="SBL872" s="40"/>
      <c r="SBM872" s="40"/>
      <c r="SBN872" s="40"/>
      <c r="SBO872" s="40"/>
      <c r="SBP872" s="40"/>
      <c r="SBQ872" s="40"/>
      <c r="SBR872" s="40"/>
      <c r="SBS872" s="40"/>
      <c r="SBT872" s="40"/>
      <c r="SBU872" s="40"/>
      <c r="SBV872" s="40"/>
      <c r="SBW872" s="40"/>
      <c r="SBX872" s="40"/>
      <c r="SBY872" s="40"/>
      <c r="SBZ872" s="40"/>
      <c r="SCA872" s="40"/>
      <c r="SCB872" s="40"/>
      <c r="SCC872" s="40"/>
      <c r="SCD872" s="40"/>
      <c r="SCE872" s="40"/>
      <c r="SCF872" s="40"/>
      <c r="SCG872" s="40"/>
      <c r="SCH872" s="40"/>
      <c r="SCI872" s="40"/>
      <c r="SCJ872" s="40"/>
      <c r="SCK872" s="40"/>
      <c r="SCL872" s="40"/>
      <c r="SCM872" s="40"/>
      <c r="SCN872" s="40"/>
      <c r="SCO872" s="40"/>
      <c r="SCP872" s="40"/>
      <c r="SCQ872" s="40"/>
      <c r="SCR872" s="40"/>
      <c r="SCS872" s="40"/>
      <c r="SCT872" s="40"/>
      <c r="SCU872" s="40"/>
      <c r="SCV872" s="40"/>
      <c r="SCW872" s="40"/>
      <c r="SCX872" s="40"/>
      <c r="SCY872" s="40"/>
      <c r="SCZ872" s="40"/>
      <c r="SDA872" s="40"/>
      <c r="SDB872" s="40"/>
      <c r="SDC872" s="40"/>
      <c r="SDD872" s="40"/>
      <c r="SDE872" s="40"/>
      <c r="SDF872" s="40"/>
      <c r="SDG872" s="40"/>
      <c r="SDH872" s="40"/>
      <c r="SDI872" s="40"/>
      <c r="SDJ872" s="40"/>
      <c r="SDK872" s="40"/>
      <c r="SDL872" s="40"/>
      <c r="SDM872" s="40"/>
      <c r="SDN872" s="40"/>
      <c r="SDO872" s="40"/>
      <c r="SDP872" s="40"/>
      <c r="SDQ872" s="40"/>
      <c r="SDR872" s="40"/>
      <c r="SDS872" s="40"/>
      <c r="SDT872" s="40"/>
      <c r="SDU872" s="40"/>
      <c r="SDV872" s="40"/>
      <c r="SDW872" s="40"/>
      <c r="SDX872" s="40"/>
      <c r="SDY872" s="40"/>
      <c r="SDZ872" s="40"/>
      <c r="SEA872" s="40"/>
      <c r="SEB872" s="40"/>
      <c r="SEC872" s="40"/>
      <c r="SED872" s="40"/>
      <c r="SEE872" s="40"/>
      <c r="SEF872" s="40"/>
      <c r="SEG872" s="40"/>
      <c r="SEH872" s="40"/>
      <c r="SEI872" s="40"/>
      <c r="SEJ872" s="40"/>
      <c r="SEK872" s="40"/>
      <c r="SEL872" s="40"/>
      <c r="SEM872" s="40"/>
      <c r="SEN872" s="40"/>
      <c r="SEO872" s="40"/>
      <c r="SEP872" s="40"/>
      <c r="SEQ872" s="40"/>
      <c r="SER872" s="40"/>
      <c r="SES872" s="40"/>
      <c r="SET872" s="40"/>
      <c r="SEU872" s="40"/>
      <c r="SEV872" s="40"/>
      <c r="SEW872" s="40"/>
      <c r="SEX872" s="40"/>
      <c r="SEY872" s="40"/>
      <c r="SEZ872" s="40"/>
      <c r="SFA872" s="40"/>
      <c r="SFB872" s="40"/>
      <c r="SFC872" s="40"/>
      <c r="SFD872" s="40"/>
      <c r="SFE872" s="40"/>
      <c r="SFF872" s="40"/>
      <c r="SFG872" s="40"/>
      <c r="SFH872" s="40"/>
      <c r="SFI872" s="40"/>
      <c r="SFJ872" s="40"/>
      <c r="SFK872" s="40"/>
      <c r="SFL872" s="40"/>
      <c r="SFM872" s="40"/>
      <c r="SFN872" s="40"/>
      <c r="SFO872" s="40"/>
      <c r="SFP872" s="40"/>
      <c r="SFQ872" s="40"/>
      <c r="SFR872" s="40"/>
      <c r="SFS872" s="40"/>
      <c r="SFT872" s="40"/>
      <c r="SFU872" s="40"/>
      <c r="SFV872" s="40"/>
      <c r="SFW872" s="40"/>
      <c r="SFX872" s="40"/>
      <c r="SFY872" s="40"/>
      <c r="SFZ872" s="40"/>
      <c r="SGA872" s="40"/>
      <c r="SGB872" s="40"/>
      <c r="SGC872" s="40"/>
      <c r="SGD872" s="40"/>
      <c r="SGE872" s="40"/>
      <c r="SGF872" s="40"/>
      <c r="SGG872" s="40"/>
      <c r="SGH872" s="40"/>
      <c r="SGI872" s="40"/>
      <c r="SGJ872" s="40"/>
      <c r="SGK872" s="40"/>
      <c r="SGL872" s="40"/>
      <c r="SGM872" s="40"/>
      <c r="SGN872" s="40"/>
      <c r="SGO872" s="40"/>
      <c r="SGP872" s="40"/>
      <c r="SGQ872" s="40"/>
      <c r="SGR872" s="40"/>
      <c r="SGS872" s="40"/>
      <c r="SGT872" s="40"/>
      <c r="SGU872" s="40"/>
      <c r="SGV872" s="40"/>
      <c r="SGW872" s="40"/>
      <c r="SGX872" s="40"/>
      <c r="SGY872" s="40"/>
      <c r="SGZ872" s="40"/>
      <c r="SHA872" s="40"/>
      <c r="SHB872" s="40"/>
      <c r="SHC872" s="40"/>
      <c r="SHD872" s="40"/>
      <c r="SHE872" s="40"/>
      <c r="SHF872" s="40"/>
      <c r="SHG872" s="40"/>
      <c r="SHH872" s="40"/>
      <c r="SHI872" s="40"/>
      <c r="SHJ872" s="40"/>
      <c r="SHK872" s="40"/>
      <c r="SHL872" s="40"/>
      <c r="SHM872" s="40"/>
      <c r="SHN872" s="40"/>
      <c r="SHO872" s="40"/>
      <c r="SHP872" s="40"/>
      <c r="SHQ872" s="40"/>
      <c r="SHR872" s="40"/>
      <c r="SHS872" s="40"/>
      <c r="SHT872" s="40"/>
      <c r="SHU872" s="40"/>
      <c r="SHV872" s="40"/>
      <c r="SHW872" s="40"/>
      <c r="SHX872" s="40"/>
      <c r="SHY872" s="40"/>
      <c r="SHZ872" s="40"/>
      <c r="SIA872" s="40"/>
      <c r="SIB872" s="40"/>
      <c r="SIC872" s="40"/>
      <c r="SID872" s="40"/>
      <c r="SIE872" s="40"/>
      <c r="SIF872" s="40"/>
      <c r="SIG872" s="40"/>
      <c r="SIH872" s="40"/>
      <c r="SII872" s="40"/>
      <c r="SIJ872" s="40"/>
      <c r="SIK872" s="40"/>
      <c r="SIL872" s="40"/>
      <c r="SIM872" s="40"/>
      <c r="SIN872" s="40"/>
      <c r="SIO872" s="40"/>
      <c r="SIP872" s="40"/>
      <c r="SIQ872" s="40"/>
      <c r="SIR872" s="40"/>
      <c r="SIS872" s="40"/>
      <c r="SIT872" s="40"/>
      <c r="SIU872" s="40"/>
      <c r="SIV872" s="40"/>
      <c r="SIW872" s="40"/>
      <c r="SIX872" s="40"/>
      <c r="SIY872" s="40"/>
      <c r="SIZ872" s="40"/>
      <c r="SJA872" s="40"/>
      <c r="SJB872" s="40"/>
      <c r="SJC872" s="40"/>
      <c r="SJD872" s="40"/>
      <c r="SJE872" s="40"/>
      <c r="SJF872" s="40"/>
      <c r="SJG872" s="40"/>
      <c r="SJH872" s="40"/>
      <c r="SJI872" s="40"/>
      <c r="SJJ872" s="40"/>
      <c r="SJK872" s="40"/>
      <c r="SJL872" s="40"/>
      <c r="SJM872" s="40"/>
      <c r="SJN872" s="40"/>
      <c r="SJO872" s="40"/>
      <c r="SJP872" s="40"/>
      <c r="SJQ872" s="40"/>
      <c r="SJR872" s="40"/>
      <c r="SJS872" s="40"/>
      <c r="SJT872" s="40"/>
      <c r="SJU872" s="40"/>
      <c r="SJV872" s="40"/>
      <c r="SJW872" s="40"/>
      <c r="SJX872" s="40"/>
      <c r="SJY872" s="40"/>
      <c r="SJZ872" s="40"/>
      <c r="SKA872" s="40"/>
      <c r="SKB872" s="40"/>
      <c r="SKC872" s="40"/>
      <c r="SKD872" s="40"/>
      <c r="SKE872" s="40"/>
      <c r="SKF872" s="40"/>
      <c r="SKG872" s="40"/>
      <c r="SKH872" s="40"/>
      <c r="SKI872" s="40"/>
      <c r="SKJ872" s="40"/>
      <c r="SKK872" s="40"/>
      <c r="SKL872" s="40"/>
      <c r="SKM872" s="40"/>
      <c r="SKN872" s="40"/>
      <c r="SKO872" s="40"/>
      <c r="SKP872" s="40"/>
      <c r="SKQ872" s="40"/>
      <c r="SKR872" s="40"/>
      <c r="SKS872" s="40"/>
      <c r="SKT872" s="40"/>
      <c r="SKU872" s="40"/>
      <c r="SKV872" s="40"/>
      <c r="SKW872" s="40"/>
      <c r="SKX872" s="40"/>
      <c r="SKY872" s="40"/>
      <c r="SKZ872" s="40"/>
      <c r="SLA872" s="40"/>
      <c r="SLB872" s="40"/>
      <c r="SLC872" s="40"/>
      <c r="SLD872" s="40"/>
      <c r="SLE872" s="40"/>
      <c r="SLF872" s="40"/>
      <c r="SLG872" s="40"/>
      <c r="SLH872" s="40"/>
      <c r="SLI872" s="40"/>
      <c r="SLJ872" s="40"/>
      <c r="SLK872" s="40"/>
      <c r="SLL872" s="40"/>
      <c r="SLM872" s="40"/>
      <c r="SLN872" s="40"/>
      <c r="SLO872" s="40"/>
      <c r="SLP872" s="40"/>
      <c r="SLQ872" s="40"/>
      <c r="SLR872" s="40"/>
      <c r="SLS872" s="40"/>
      <c r="SLT872" s="40"/>
      <c r="SLU872" s="40"/>
      <c r="SLV872" s="40"/>
      <c r="SLW872" s="40"/>
      <c r="SLX872" s="40"/>
      <c r="SLY872" s="40"/>
      <c r="SLZ872" s="40"/>
      <c r="SMA872" s="40"/>
      <c r="SMB872" s="40"/>
      <c r="SMC872" s="40"/>
      <c r="SMD872" s="40"/>
      <c r="SME872" s="40"/>
      <c r="SMF872" s="40"/>
      <c r="SMG872" s="40"/>
      <c r="SMH872" s="40"/>
      <c r="SMI872" s="40"/>
      <c r="SMJ872" s="40"/>
      <c r="SMK872" s="40"/>
      <c r="SML872" s="40"/>
      <c r="SMM872" s="40"/>
      <c r="SMN872" s="40"/>
      <c r="SMO872" s="40"/>
      <c r="SMP872" s="40"/>
      <c r="SMQ872" s="40"/>
      <c r="SMR872" s="40"/>
      <c r="SMS872" s="40"/>
      <c r="SMT872" s="40"/>
      <c r="SMU872" s="40"/>
      <c r="SMV872" s="40"/>
      <c r="SMW872" s="40"/>
      <c r="SMX872" s="40"/>
      <c r="SMY872" s="40"/>
      <c r="SMZ872" s="40"/>
      <c r="SNA872" s="40"/>
      <c r="SNB872" s="40"/>
      <c r="SNC872" s="40"/>
      <c r="SND872" s="40"/>
      <c r="SNE872" s="40"/>
      <c r="SNF872" s="40"/>
      <c r="SNG872" s="40"/>
      <c r="SNH872" s="40"/>
      <c r="SNI872" s="40"/>
      <c r="SNJ872" s="40"/>
      <c r="SNK872" s="40"/>
      <c r="SNL872" s="40"/>
      <c r="SNM872" s="40"/>
      <c r="SNN872" s="40"/>
      <c r="SNO872" s="40"/>
      <c r="SNP872" s="40"/>
      <c r="SNQ872" s="40"/>
      <c r="SNR872" s="40"/>
      <c r="SNS872" s="40"/>
      <c r="SNT872" s="40"/>
      <c r="SNU872" s="40"/>
      <c r="SNV872" s="40"/>
      <c r="SNW872" s="40"/>
      <c r="SNX872" s="40"/>
      <c r="SNY872" s="40"/>
      <c r="SNZ872" s="40"/>
      <c r="SOA872" s="40"/>
      <c r="SOB872" s="40"/>
      <c r="SOC872" s="40"/>
      <c r="SOD872" s="40"/>
      <c r="SOE872" s="40"/>
      <c r="SOF872" s="40"/>
      <c r="SOG872" s="40"/>
      <c r="SOH872" s="40"/>
      <c r="SOI872" s="40"/>
      <c r="SOJ872" s="40"/>
      <c r="SOK872" s="40"/>
      <c r="SOL872" s="40"/>
      <c r="SOM872" s="40"/>
      <c r="SON872" s="40"/>
      <c r="SOO872" s="40"/>
      <c r="SOP872" s="40"/>
      <c r="SOQ872" s="40"/>
      <c r="SOR872" s="40"/>
      <c r="SOS872" s="40"/>
      <c r="SOT872" s="40"/>
      <c r="SOU872" s="40"/>
      <c r="SOV872" s="40"/>
      <c r="SOW872" s="40"/>
      <c r="SOX872" s="40"/>
      <c r="SOY872" s="40"/>
      <c r="SOZ872" s="40"/>
      <c r="SPA872" s="40"/>
      <c r="SPB872" s="40"/>
      <c r="SPC872" s="40"/>
      <c r="SPD872" s="40"/>
      <c r="SPE872" s="40"/>
      <c r="SPF872" s="40"/>
      <c r="SPG872" s="40"/>
      <c r="SPH872" s="40"/>
      <c r="SPI872" s="40"/>
      <c r="SPJ872" s="40"/>
      <c r="SPK872" s="40"/>
      <c r="SPL872" s="40"/>
      <c r="SPM872" s="40"/>
      <c r="SPN872" s="40"/>
      <c r="SPO872" s="40"/>
      <c r="SPP872" s="40"/>
      <c r="SPQ872" s="40"/>
      <c r="SPR872" s="40"/>
      <c r="SPS872" s="40"/>
      <c r="SPT872" s="40"/>
      <c r="SPU872" s="40"/>
      <c r="SPV872" s="40"/>
      <c r="SPW872" s="40"/>
      <c r="SPX872" s="40"/>
      <c r="SPY872" s="40"/>
      <c r="SPZ872" s="40"/>
      <c r="SQA872" s="40"/>
      <c r="SQB872" s="40"/>
      <c r="SQC872" s="40"/>
      <c r="SQD872" s="40"/>
      <c r="SQE872" s="40"/>
      <c r="SQF872" s="40"/>
      <c r="SQG872" s="40"/>
      <c r="SQH872" s="40"/>
      <c r="SQI872" s="40"/>
      <c r="SQJ872" s="40"/>
      <c r="SQK872" s="40"/>
      <c r="SQL872" s="40"/>
      <c r="SQM872" s="40"/>
      <c r="SQN872" s="40"/>
      <c r="SQO872" s="40"/>
      <c r="SQP872" s="40"/>
      <c r="SQQ872" s="40"/>
      <c r="SQR872" s="40"/>
      <c r="SQS872" s="40"/>
      <c r="SQT872" s="40"/>
      <c r="SQU872" s="40"/>
      <c r="SQV872" s="40"/>
      <c r="SQW872" s="40"/>
      <c r="SQX872" s="40"/>
      <c r="SQY872" s="40"/>
      <c r="SQZ872" s="40"/>
      <c r="SRA872" s="40"/>
      <c r="SRB872" s="40"/>
      <c r="SRC872" s="40"/>
      <c r="SRD872" s="40"/>
      <c r="SRE872" s="40"/>
      <c r="SRF872" s="40"/>
      <c r="SRG872" s="40"/>
      <c r="SRH872" s="40"/>
      <c r="SRI872" s="40"/>
      <c r="SRJ872" s="40"/>
      <c r="SRK872" s="40"/>
      <c r="SRL872" s="40"/>
      <c r="SRM872" s="40"/>
      <c r="SRN872" s="40"/>
      <c r="SRO872" s="40"/>
      <c r="SRP872" s="40"/>
      <c r="SRQ872" s="40"/>
      <c r="SRR872" s="40"/>
      <c r="SRS872" s="40"/>
      <c r="SRT872" s="40"/>
      <c r="SRU872" s="40"/>
      <c r="SRV872" s="40"/>
      <c r="SRW872" s="40"/>
      <c r="SRX872" s="40"/>
      <c r="SRY872" s="40"/>
      <c r="SRZ872" s="40"/>
      <c r="SSA872" s="40"/>
      <c r="SSB872" s="40"/>
      <c r="SSC872" s="40"/>
      <c r="SSD872" s="40"/>
      <c r="SSE872" s="40"/>
      <c r="SSF872" s="40"/>
      <c r="SSG872" s="40"/>
      <c r="SSH872" s="40"/>
      <c r="SSI872" s="40"/>
      <c r="SSJ872" s="40"/>
      <c r="SSK872" s="40"/>
      <c r="SSL872" s="40"/>
      <c r="SSM872" s="40"/>
      <c r="SSN872" s="40"/>
      <c r="SSO872" s="40"/>
      <c r="SSP872" s="40"/>
      <c r="SSQ872" s="40"/>
      <c r="SSR872" s="40"/>
      <c r="SSS872" s="40"/>
      <c r="SST872" s="40"/>
      <c r="SSU872" s="40"/>
      <c r="SSV872" s="40"/>
      <c r="SSW872" s="40"/>
      <c r="SSX872" s="40"/>
      <c r="SSY872" s="40"/>
      <c r="SSZ872" s="40"/>
      <c r="STA872" s="40"/>
      <c r="STB872" s="40"/>
      <c r="STC872" s="40"/>
      <c r="STD872" s="40"/>
      <c r="STE872" s="40"/>
      <c r="STF872" s="40"/>
      <c r="STG872" s="40"/>
      <c r="STH872" s="40"/>
      <c r="STI872" s="40"/>
      <c r="STJ872" s="40"/>
      <c r="STK872" s="40"/>
      <c r="STL872" s="40"/>
      <c r="STM872" s="40"/>
      <c r="STN872" s="40"/>
      <c r="STO872" s="40"/>
      <c r="STP872" s="40"/>
      <c r="STQ872" s="40"/>
      <c r="STR872" s="40"/>
      <c r="STS872" s="40"/>
      <c r="STT872" s="40"/>
      <c r="STU872" s="40"/>
      <c r="STV872" s="40"/>
      <c r="STW872" s="40"/>
      <c r="STX872" s="40"/>
      <c r="STY872" s="40"/>
      <c r="STZ872" s="40"/>
      <c r="SUA872" s="40"/>
      <c r="SUB872" s="40"/>
      <c r="SUC872" s="40"/>
      <c r="SUD872" s="40"/>
      <c r="SUE872" s="40"/>
      <c r="SUF872" s="40"/>
      <c r="SUG872" s="40"/>
      <c r="SUH872" s="40"/>
      <c r="SUI872" s="40"/>
      <c r="SUJ872" s="40"/>
      <c r="SUK872" s="40"/>
      <c r="SUL872" s="40"/>
      <c r="SUM872" s="40"/>
      <c r="SUN872" s="40"/>
      <c r="SUO872" s="40"/>
      <c r="SUP872" s="40"/>
      <c r="SUQ872" s="40"/>
      <c r="SUR872" s="40"/>
      <c r="SUS872" s="40"/>
      <c r="SUT872" s="40"/>
      <c r="SUU872" s="40"/>
      <c r="SUV872" s="40"/>
      <c r="SUW872" s="40"/>
      <c r="SUX872" s="40"/>
      <c r="SUY872" s="40"/>
      <c r="SUZ872" s="40"/>
      <c r="SVA872" s="40"/>
      <c r="SVB872" s="40"/>
      <c r="SVC872" s="40"/>
      <c r="SVD872" s="40"/>
      <c r="SVE872" s="40"/>
      <c r="SVF872" s="40"/>
      <c r="SVG872" s="40"/>
      <c r="SVH872" s="40"/>
      <c r="SVI872" s="40"/>
      <c r="SVJ872" s="40"/>
      <c r="SVK872" s="40"/>
      <c r="SVL872" s="40"/>
      <c r="SVM872" s="40"/>
      <c r="SVN872" s="40"/>
      <c r="SVO872" s="40"/>
      <c r="SVP872" s="40"/>
      <c r="SVQ872" s="40"/>
      <c r="SVR872" s="40"/>
      <c r="SVS872" s="40"/>
      <c r="SVT872" s="40"/>
      <c r="SVU872" s="40"/>
      <c r="SVV872" s="40"/>
      <c r="SVW872" s="40"/>
      <c r="SVX872" s="40"/>
      <c r="SVY872" s="40"/>
      <c r="SVZ872" s="40"/>
      <c r="SWA872" s="40"/>
      <c r="SWB872" s="40"/>
      <c r="SWC872" s="40"/>
      <c r="SWD872" s="40"/>
      <c r="SWE872" s="40"/>
      <c r="SWF872" s="40"/>
      <c r="SWG872" s="40"/>
      <c r="SWH872" s="40"/>
      <c r="SWI872" s="40"/>
      <c r="SWJ872" s="40"/>
      <c r="SWK872" s="40"/>
      <c r="SWL872" s="40"/>
      <c r="SWM872" s="40"/>
      <c r="SWN872" s="40"/>
      <c r="SWO872" s="40"/>
      <c r="SWP872" s="40"/>
      <c r="SWQ872" s="40"/>
      <c r="SWR872" s="40"/>
      <c r="SWS872" s="40"/>
      <c r="SWT872" s="40"/>
      <c r="SWU872" s="40"/>
      <c r="SWV872" s="40"/>
      <c r="SWW872" s="40"/>
      <c r="SWX872" s="40"/>
      <c r="SWY872" s="40"/>
      <c r="SWZ872" s="40"/>
      <c r="SXA872" s="40"/>
      <c r="SXB872" s="40"/>
      <c r="SXC872" s="40"/>
      <c r="SXD872" s="40"/>
      <c r="SXE872" s="40"/>
      <c r="SXF872" s="40"/>
      <c r="SXG872" s="40"/>
      <c r="SXH872" s="40"/>
      <c r="SXI872" s="40"/>
      <c r="SXJ872" s="40"/>
      <c r="SXK872" s="40"/>
      <c r="SXL872" s="40"/>
      <c r="SXM872" s="40"/>
      <c r="SXN872" s="40"/>
      <c r="SXO872" s="40"/>
      <c r="SXP872" s="40"/>
      <c r="SXQ872" s="40"/>
      <c r="SXR872" s="40"/>
      <c r="SXS872" s="40"/>
      <c r="SXT872" s="40"/>
      <c r="SXU872" s="40"/>
      <c r="SXV872" s="40"/>
      <c r="SXW872" s="40"/>
      <c r="SXX872" s="40"/>
      <c r="SXY872" s="40"/>
      <c r="SXZ872" s="40"/>
      <c r="SYA872" s="40"/>
      <c r="SYB872" s="40"/>
      <c r="SYC872" s="40"/>
      <c r="SYD872" s="40"/>
      <c r="SYE872" s="40"/>
      <c r="SYF872" s="40"/>
      <c r="SYG872" s="40"/>
      <c r="SYH872" s="40"/>
      <c r="SYI872" s="40"/>
      <c r="SYJ872" s="40"/>
      <c r="SYK872" s="40"/>
      <c r="SYL872" s="40"/>
      <c r="SYM872" s="40"/>
      <c r="SYN872" s="40"/>
      <c r="SYO872" s="40"/>
      <c r="SYP872" s="40"/>
      <c r="SYQ872" s="40"/>
      <c r="SYR872" s="40"/>
      <c r="SYS872" s="40"/>
      <c r="SYT872" s="40"/>
      <c r="SYU872" s="40"/>
      <c r="SYV872" s="40"/>
      <c r="SYW872" s="40"/>
      <c r="SYX872" s="40"/>
      <c r="SYY872" s="40"/>
      <c r="SYZ872" s="40"/>
      <c r="SZA872" s="40"/>
      <c r="SZB872" s="40"/>
      <c r="SZC872" s="40"/>
      <c r="SZD872" s="40"/>
      <c r="SZE872" s="40"/>
      <c r="SZF872" s="40"/>
      <c r="SZG872" s="40"/>
      <c r="SZH872" s="40"/>
      <c r="SZI872" s="40"/>
      <c r="SZJ872" s="40"/>
      <c r="SZK872" s="40"/>
      <c r="SZL872" s="40"/>
      <c r="SZM872" s="40"/>
      <c r="SZN872" s="40"/>
      <c r="SZO872" s="40"/>
      <c r="SZP872" s="40"/>
      <c r="SZQ872" s="40"/>
      <c r="SZR872" s="40"/>
      <c r="SZS872" s="40"/>
      <c r="SZT872" s="40"/>
      <c r="SZU872" s="40"/>
      <c r="SZV872" s="40"/>
      <c r="SZW872" s="40"/>
      <c r="SZX872" s="40"/>
      <c r="SZY872" s="40"/>
      <c r="SZZ872" s="40"/>
      <c r="TAA872" s="40"/>
      <c r="TAB872" s="40"/>
      <c r="TAC872" s="40"/>
      <c r="TAD872" s="40"/>
      <c r="TAE872" s="40"/>
      <c r="TAF872" s="40"/>
      <c r="TAG872" s="40"/>
      <c r="TAH872" s="40"/>
      <c r="TAI872" s="40"/>
      <c r="TAJ872" s="40"/>
      <c r="TAK872" s="40"/>
      <c r="TAL872" s="40"/>
      <c r="TAM872" s="40"/>
      <c r="TAN872" s="40"/>
      <c r="TAO872" s="40"/>
      <c r="TAP872" s="40"/>
      <c r="TAQ872" s="40"/>
      <c r="TAR872" s="40"/>
      <c r="TAS872" s="40"/>
      <c r="TAT872" s="40"/>
      <c r="TAU872" s="40"/>
      <c r="TAV872" s="40"/>
      <c r="TAW872" s="40"/>
      <c r="TAX872" s="40"/>
      <c r="TAY872" s="40"/>
      <c r="TAZ872" s="40"/>
      <c r="TBA872" s="40"/>
      <c r="TBB872" s="40"/>
      <c r="TBC872" s="40"/>
      <c r="TBD872" s="40"/>
      <c r="TBE872" s="40"/>
      <c r="TBF872" s="40"/>
      <c r="TBG872" s="40"/>
      <c r="TBH872" s="40"/>
      <c r="TBI872" s="40"/>
      <c r="TBJ872" s="40"/>
      <c r="TBK872" s="40"/>
      <c r="TBL872" s="40"/>
      <c r="TBM872" s="40"/>
      <c r="TBN872" s="40"/>
      <c r="TBO872" s="40"/>
      <c r="TBP872" s="40"/>
      <c r="TBQ872" s="40"/>
      <c r="TBR872" s="40"/>
      <c r="TBS872" s="40"/>
      <c r="TBT872" s="40"/>
      <c r="TBU872" s="40"/>
      <c r="TBV872" s="40"/>
      <c r="TBW872" s="40"/>
      <c r="TBX872" s="40"/>
      <c r="TBY872" s="40"/>
      <c r="TBZ872" s="40"/>
      <c r="TCA872" s="40"/>
      <c r="TCB872" s="40"/>
      <c r="TCC872" s="40"/>
      <c r="TCD872" s="40"/>
      <c r="TCE872" s="40"/>
      <c r="TCF872" s="40"/>
      <c r="TCG872" s="40"/>
      <c r="TCH872" s="40"/>
      <c r="TCI872" s="40"/>
      <c r="TCJ872" s="40"/>
      <c r="TCK872" s="40"/>
      <c r="TCL872" s="40"/>
      <c r="TCM872" s="40"/>
      <c r="TCN872" s="40"/>
      <c r="TCO872" s="40"/>
      <c r="TCP872" s="40"/>
      <c r="TCQ872" s="40"/>
      <c r="TCR872" s="40"/>
      <c r="TCS872" s="40"/>
      <c r="TCT872" s="40"/>
      <c r="TCU872" s="40"/>
      <c r="TCV872" s="40"/>
      <c r="TCW872" s="40"/>
      <c r="TCX872" s="40"/>
      <c r="TCY872" s="40"/>
      <c r="TCZ872" s="40"/>
      <c r="TDA872" s="40"/>
      <c r="TDB872" s="40"/>
      <c r="TDC872" s="40"/>
      <c r="TDD872" s="40"/>
      <c r="TDE872" s="40"/>
      <c r="TDF872" s="40"/>
      <c r="TDG872" s="40"/>
      <c r="TDH872" s="40"/>
      <c r="TDI872" s="40"/>
      <c r="TDJ872" s="40"/>
      <c r="TDK872" s="40"/>
      <c r="TDL872" s="40"/>
      <c r="TDM872" s="40"/>
      <c r="TDN872" s="40"/>
      <c r="TDO872" s="40"/>
      <c r="TDP872" s="40"/>
      <c r="TDQ872" s="40"/>
      <c r="TDR872" s="40"/>
      <c r="TDS872" s="40"/>
      <c r="TDT872" s="40"/>
      <c r="TDU872" s="40"/>
      <c r="TDV872" s="40"/>
      <c r="TDW872" s="40"/>
      <c r="TDX872" s="40"/>
      <c r="TDY872" s="40"/>
      <c r="TDZ872" s="40"/>
      <c r="TEA872" s="40"/>
      <c r="TEB872" s="40"/>
      <c r="TEC872" s="40"/>
      <c r="TED872" s="40"/>
      <c r="TEE872" s="40"/>
      <c r="TEF872" s="40"/>
      <c r="TEG872" s="40"/>
      <c r="TEH872" s="40"/>
      <c r="TEI872" s="40"/>
      <c r="TEJ872" s="40"/>
      <c r="TEK872" s="40"/>
      <c r="TEL872" s="40"/>
      <c r="TEM872" s="40"/>
      <c r="TEN872" s="40"/>
      <c r="TEO872" s="40"/>
      <c r="TEP872" s="40"/>
      <c r="TEQ872" s="40"/>
      <c r="TER872" s="40"/>
      <c r="TES872" s="40"/>
      <c r="TET872" s="40"/>
      <c r="TEU872" s="40"/>
      <c r="TEV872" s="40"/>
      <c r="TEW872" s="40"/>
      <c r="TEX872" s="40"/>
      <c r="TEY872" s="40"/>
      <c r="TEZ872" s="40"/>
      <c r="TFA872" s="40"/>
      <c r="TFB872" s="40"/>
      <c r="TFC872" s="40"/>
      <c r="TFD872" s="40"/>
      <c r="TFE872" s="40"/>
      <c r="TFF872" s="40"/>
      <c r="TFG872" s="40"/>
      <c r="TFH872" s="40"/>
      <c r="TFI872" s="40"/>
      <c r="TFJ872" s="40"/>
      <c r="TFK872" s="40"/>
      <c r="TFL872" s="40"/>
      <c r="TFM872" s="40"/>
      <c r="TFN872" s="40"/>
      <c r="TFO872" s="40"/>
      <c r="TFP872" s="40"/>
      <c r="TFQ872" s="40"/>
      <c r="TFR872" s="40"/>
      <c r="TFS872" s="40"/>
      <c r="TFT872" s="40"/>
      <c r="TFU872" s="40"/>
      <c r="TFV872" s="40"/>
      <c r="TFW872" s="40"/>
      <c r="TFX872" s="40"/>
      <c r="TFY872" s="40"/>
      <c r="TFZ872" s="40"/>
      <c r="TGA872" s="40"/>
      <c r="TGB872" s="40"/>
      <c r="TGC872" s="40"/>
      <c r="TGD872" s="40"/>
      <c r="TGE872" s="40"/>
      <c r="TGF872" s="40"/>
      <c r="TGG872" s="40"/>
      <c r="TGH872" s="40"/>
      <c r="TGI872" s="40"/>
      <c r="TGJ872" s="40"/>
      <c r="TGK872" s="40"/>
      <c r="TGL872" s="40"/>
      <c r="TGM872" s="40"/>
      <c r="TGN872" s="40"/>
      <c r="TGO872" s="40"/>
      <c r="TGP872" s="40"/>
      <c r="TGQ872" s="40"/>
      <c r="TGR872" s="40"/>
      <c r="TGS872" s="40"/>
      <c r="TGT872" s="40"/>
      <c r="TGU872" s="40"/>
      <c r="TGV872" s="40"/>
      <c r="TGW872" s="40"/>
      <c r="TGX872" s="40"/>
      <c r="TGY872" s="40"/>
      <c r="TGZ872" s="40"/>
      <c r="THA872" s="40"/>
      <c r="THB872" s="40"/>
      <c r="THC872" s="40"/>
      <c r="THD872" s="40"/>
      <c r="THE872" s="40"/>
      <c r="THF872" s="40"/>
      <c r="THG872" s="40"/>
      <c r="THH872" s="40"/>
      <c r="THI872" s="40"/>
      <c r="THJ872" s="40"/>
      <c r="THK872" s="40"/>
      <c r="THL872" s="40"/>
      <c r="THM872" s="40"/>
      <c r="THN872" s="40"/>
      <c r="THO872" s="40"/>
      <c r="THP872" s="40"/>
      <c r="THQ872" s="40"/>
      <c r="THR872" s="40"/>
      <c r="THS872" s="40"/>
      <c r="THT872" s="40"/>
      <c r="THU872" s="40"/>
      <c r="THV872" s="40"/>
      <c r="THW872" s="40"/>
      <c r="THX872" s="40"/>
      <c r="THY872" s="40"/>
      <c r="THZ872" s="40"/>
      <c r="TIA872" s="40"/>
      <c r="TIB872" s="40"/>
      <c r="TIC872" s="40"/>
      <c r="TID872" s="40"/>
      <c r="TIE872" s="40"/>
      <c r="TIF872" s="40"/>
      <c r="TIG872" s="40"/>
      <c r="TIH872" s="40"/>
      <c r="TII872" s="40"/>
      <c r="TIJ872" s="40"/>
      <c r="TIK872" s="40"/>
      <c r="TIL872" s="40"/>
      <c r="TIM872" s="40"/>
      <c r="TIN872" s="40"/>
      <c r="TIO872" s="40"/>
      <c r="TIP872" s="40"/>
      <c r="TIQ872" s="40"/>
      <c r="TIR872" s="40"/>
      <c r="TIS872" s="40"/>
      <c r="TIT872" s="40"/>
      <c r="TIU872" s="40"/>
      <c r="TIV872" s="40"/>
      <c r="TIW872" s="40"/>
      <c r="TIX872" s="40"/>
      <c r="TIY872" s="40"/>
      <c r="TIZ872" s="40"/>
      <c r="TJA872" s="40"/>
      <c r="TJB872" s="40"/>
      <c r="TJC872" s="40"/>
      <c r="TJD872" s="40"/>
      <c r="TJE872" s="40"/>
      <c r="TJF872" s="40"/>
      <c r="TJG872" s="40"/>
      <c r="TJH872" s="40"/>
      <c r="TJI872" s="40"/>
      <c r="TJJ872" s="40"/>
      <c r="TJK872" s="40"/>
      <c r="TJL872" s="40"/>
      <c r="TJM872" s="40"/>
      <c r="TJN872" s="40"/>
      <c r="TJO872" s="40"/>
      <c r="TJP872" s="40"/>
      <c r="TJQ872" s="40"/>
      <c r="TJR872" s="40"/>
      <c r="TJS872" s="40"/>
      <c r="TJT872" s="40"/>
      <c r="TJU872" s="40"/>
      <c r="TJV872" s="40"/>
      <c r="TJW872" s="40"/>
      <c r="TJX872" s="40"/>
      <c r="TJY872" s="40"/>
      <c r="TJZ872" s="40"/>
      <c r="TKA872" s="40"/>
      <c r="TKB872" s="40"/>
      <c r="TKC872" s="40"/>
      <c r="TKD872" s="40"/>
      <c r="TKE872" s="40"/>
      <c r="TKF872" s="40"/>
      <c r="TKG872" s="40"/>
      <c r="TKH872" s="40"/>
      <c r="TKI872" s="40"/>
      <c r="TKJ872" s="40"/>
      <c r="TKK872" s="40"/>
      <c r="TKL872" s="40"/>
      <c r="TKM872" s="40"/>
      <c r="TKN872" s="40"/>
      <c r="TKO872" s="40"/>
      <c r="TKP872" s="40"/>
      <c r="TKQ872" s="40"/>
      <c r="TKR872" s="40"/>
      <c r="TKS872" s="40"/>
      <c r="TKT872" s="40"/>
      <c r="TKU872" s="40"/>
      <c r="TKV872" s="40"/>
      <c r="TKW872" s="40"/>
      <c r="TKX872" s="40"/>
      <c r="TKY872" s="40"/>
      <c r="TKZ872" s="40"/>
      <c r="TLA872" s="40"/>
      <c r="TLB872" s="40"/>
      <c r="TLC872" s="40"/>
      <c r="TLD872" s="40"/>
      <c r="TLE872" s="40"/>
      <c r="TLF872" s="40"/>
      <c r="TLG872" s="40"/>
      <c r="TLH872" s="40"/>
      <c r="TLI872" s="40"/>
      <c r="TLJ872" s="40"/>
      <c r="TLK872" s="40"/>
      <c r="TLL872" s="40"/>
      <c r="TLM872" s="40"/>
      <c r="TLN872" s="40"/>
      <c r="TLO872" s="40"/>
      <c r="TLP872" s="40"/>
      <c r="TLQ872" s="40"/>
      <c r="TLR872" s="40"/>
      <c r="TLS872" s="40"/>
      <c r="TLT872" s="40"/>
      <c r="TLU872" s="40"/>
      <c r="TLV872" s="40"/>
      <c r="TLW872" s="40"/>
      <c r="TLX872" s="40"/>
      <c r="TLY872" s="40"/>
      <c r="TLZ872" s="40"/>
      <c r="TMA872" s="40"/>
      <c r="TMB872" s="40"/>
      <c r="TMC872" s="40"/>
      <c r="TMD872" s="40"/>
      <c r="TME872" s="40"/>
      <c r="TMF872" s="40"/>
      <c r="TMG872" s="40"/>
      <c r="TMH872" s="40"/>
      <c r="TMI872" s="40"/>
      <c r="TMJ872" s="40"/>
      <c r="TMK872" s="40"/>
      <c r="TML872" s="40"/>
      <c r="TMM872" s="40"/>
      <c r="TMN872" s="40"/>
      <c r="TMO872" s="40"/>
      <c r="TMP872" s="40"/>
      <c r="TMQ872" s="40"/>
      <c r="TMR872" s="40"/>
      <c r="TMS872" s="40"/>
      <c r="TMT872" s="40"/>
      <c r="TMU872" s="40"/>
      <c r="TMV872" s="40"/>
      <c r="TMW872" s="40"/>
      <c r="TMX872" s="40"/>
      <c r="TMY872" s="40"/>
      <c r="TMZ872" s="40"/>
      <c r="TNA872" s="40"/>
      <c r="TNB872" s="40"/>
      <c r="TNC872" s="40"/>
      <c r="TND872" s="40"/>
      <c r="TNE872" s="40"/>
      <c r="TNF872" s="40"/>
      <c r="TNG872" s="40"/>
      <c r="TNH872" s="40"/>
      <c r="TNI872" s="40"/>
      <c r="TNJ872" s="40"/>
      <c r="TNK872" s="40"/>
      <c r="TNL872" s="40"/>
      <c r="TNM872" s="40"/>
      <c r="TNN872" s="40"/>
      <c r="TNO872" s="40"/>
      <c r="TNP872" s="40"/>
      <c r="TNQ872" s="40"/>
      <c r="TNR872" s="40"/>
      <c r="TNS872" s="40"/>
      <c r="TNT872" s="40"/>
      <c r="TNU872" s="40"/>
      <c r="TNV872" s="40"/>
      <c r="TNW872" s="40"/>
      <c r="TNX872" s="40"/>
      <c r="TNY872" s="40"/>
      <c r="TNZ872" s="40"/>
      <c r="TOA872" s="40"/>
      <c r="TOB872" s="40"/>
      <c r="TOC872" s="40"/>
      <c r="TOD872" s="40"/>
      <c r="TOE872" s="40"/>
      <c r="TOF872" s="40"/>
      <c r="TOG872" s="40"/>
      <c r="TOH872" s="40"/>
      <c r="TOI872" s="40"/>
      <c r="TOJ872" s="40"/>
      <c r="TOK872" s="40"/>
      <c r="TOL872" s="40"/>
      <c r="TOM872" s="40"/>
      <c r="TON872" s="40"/>
      <c r="TOO872" s="40"/>
      <c r="TOP872" s="40"/>
      <c r="TOQ872" s="40"/>
      <c r="TOR872" s="40"/>
      <c r="TOS872" s="40"/>
      <c r="TOT872" s="40"/>
      <c r="TOU872" s="40"/>
      <c r="TOV872" s="40"/>
      <c r="TOW872" s="40"/>
      <c r="TOX872" s="40"/>
      <c r="TOY872" s="40"/>
      <c r="TOZ872" s="40"/>
      <c r="TPA872" s="40"/>
      <c r="TPB872" s="40"/>
      <c r="TPC872" s="40"/>
      <c r="TPD872" s="40"/>
      <c r="TPE872" s="40"/>
      <c r="TPF872" s="40"/>
      <c r="TPG872" s="40"/>
      <c r="TPH872" s="40"/>
      <c r="TPI872" s="40"/>
      <c r="TPJ872" s="40"/>
      <c r="TPK872" s="40"/>
      <c r="TPL872" s="40"/>
      <c r="TPM872" s="40"/>
      <c r="TPN872" s="40"/>
      <c r="TPO872" s="40"/>
      <c r="TPP872" s="40"/>
      <c r="TPQ872" s="40"/>
      <c r="TPR872" s="40"/>
      <c r="TPS872" s="40"/>
      <c r="TPT872" s="40"/>
      <c r="TPU872" s="40"/>
      <c r="TPV872" s="40"/>
      <c r="TPW872" s="40"/>
      <c r="TPX872" s="40"/>
      <c r="TPY872" s="40"/>
      <c r="TPZ872" s="40"/>
      <c r="TQA872" s="40"/>
      <c r="TQB872" s="40"/>
      <c r="TQC872" s="40"/>
      <c r="TQD872" s="40"/>
      <c r="TQE872" s="40"/>
      <c r="TQF872" s="40"/>
      <c r="TQG872" s="40"/>
      <c r="TQH872" s="40"/>
      <c r="TQI872" s="40"/>
      <c r="TQJ872" s="40"/>
      <c r="TQK872" s="40"/>
      <c r="TQL872" s="40"/>
      <c r="TQM872" s="40"/>
      <c r="TQN872" s="40"/>
      <c r="TQO872" s="40"/>
      <c r="TQP872" s="40"/>
      <c r="TQQ872" s="40"/>
      <c r="TQR872" s="40"/>
      <c r="TQS872" s="40"/>
      <c r="TQT872" s="40"/>
      <c r="TQU872" s="40"/>
      <c r="TQV872" s="40"/>
      <c r="TQW872" s="40"/>
      <c r="TQX872" s="40"/>
      <c r="TQY872" s="40"/>
      <c r="TQZ872" s="40"/>
      <c r="TRA872" s="40"/>
      <c r="TRB872" s="40"/>
      <c r="TRC872" s="40"/>
      <c r="TRD872" s="40"/>
      <c r="TRE872" s="40"/>
      <c r="TRF872" s="40"/>
      <c r="TRG872" s="40"/>
      <c r="TRH872" s="40"/>
      <c r="TRI872" s="40"/>
      <c r="TRJ872" s="40"/>
      <c r="TRK872" s="40"/>
      <c r="TRL872" s="40"/>
      <c r="TRM872" s="40"/>
      <c r="TRN872" s="40"/>
      <c r="TRO872" s="40"/>
      <c r="TRP872" s="40"/>
      <c r="TRQ872" s="40"/>
      <c r="TRR872" s="40"/>
      <c r="TRS872" s="40"/>
      <c r="TRT872" s="40"/>
      <c r="TRU872" s="40"/>
      <c r="TRV872" s="40"/>
      <c r="TRW872" s="40"/>
      <c r="TRX872" s="40"/>
      <c r="TRY872" s="40"/>
      <c r="TRZ872" s="40"/>
      <c r="TSA872" s="40"/>
      <c r="TSB872" s="40"/>
      <c r="TSC872" s="40"/>
      <c r="TSD872" s="40"/>
      <c r="TSE872" s="40"/>
      <c r="TSF872" s="40"/>
      <c r="TSG872" s="40"/>
      <c r="TSH872" s="40"/>
      <c r="TSI872" s="40"/>
      <c r="TSJ872" s="40"/>
      <c r="TSK872" s="40"/>
      <c r="TSL872" s="40"/>
      <c r="TSM872" s="40"/>
      <c r="TSN872" s="40"/>
      <c r="TSO872" s="40"/>
      <c r="TSP872" s="40"/>
      <c r="TSQ872" s="40"/>
      <c r="TSR872" s="40"/>
      <c r="TSS872" s="40"/>
      <c r="TST872" s="40"/>
      <c r="TSU872" s="40"/>
      <c r="TSV872" s="40"/>
      <c r="TSW872" s="40"/>
      <c r="TSX872" s="40"/>
      <c r="TSY872" s="40"/>
      <c r="TSZ872" s="40"/>
      <c r="TTA872" s="40"/>
      <c r="TTB872" s="40"/>
      <c r="TTC872" s="40"/>
      <c r="TTD872" s="40"/>
      <c r="TTE872" s="40"/>
      <c r="TTF872" s="40"/>
      <c r="TTG872" s="40"/>
      <c r="TTH872" s="40"/>
      <c r="TTI872" s="40"/>
      <c r="TTJ872" s="40"/>
      <c r="TTK872" s="40"/>
      <c r="TTL872" s="40"/>
      <c r="TTM872" s="40"/>
      <c r="TTN872" s="40"/>
      <c r="TTO872" s="40"/>
      <c r="TTP872" s="40"/>
      <c r="TTQ872" s="40"/>
      <c r="TTR872" s="40"/>
      <c r="TTS872" s="40"/>
      <c r="TTT872" s="40"/>
      <c r="TTU872" s="40"/>
      <c r="TTV872" s="40"/>
      <c r="TTW872" s="40"/>
      <c r="TTX872" s="40"/>
      <c r="TTY872" s="40"/>
      <c r="TTZ872" s="40"/>
      <c r="TUA872" s="40"/>
      <c r="TUB872" s="40"/>
      <c r="TUC872" s="40"/>
      <c r="TUD872" s="40"/>
      <c r="TUE872" s="40"/>
      <c r="TUF872" s="40"/>
      <c r="TUG872" s="40"/>
      <c r="TUH872" s="40"/>
      <c r="TUI872" s="40"/>
      <c r="TUJ872" s="40"/>
      <c r="TUK872" s="40"/>
      <c r="TUL872" s="40"/>
      <c r="TUM872" s="40"/>
      <c r="TUN872" s="40"/>
      <c r="TUO872" s="40"/>
      <c r="TUP872" s="40"/>
      <c r="TUQ872" s="40"/>
      <c r="TUR872" s="40"/>
      <c r="TUS872" s="40"/>
      <c r="TUT872" s="40"/>
      <c r="TUU872" s="40"/>
      <c r="TUV872" s="40"/>
      <c r="TUW872" s="40"/>
      <c r="TUX872" s="40"/>
      <c r="TUY872" s="40"/>
      <c r="TUZ872" s="40"/>
      <c r="TVA872" s="40"/>
      <c r="TVB872" s="40"/>
      <c r="TVC872" s="40"/>
      <c r="TVD872" s="40"/>
      <c r="TVE872" s="40"/>
      <c r="TVF872" s="40"/>
      <c r="TVG872" s="40"/>
      <c r="TVH872" s="40"/>
      <c r="TVI872" s="40"/>
      <c r="TVJ872" s="40"/>
      <c r="TVK872" s="40"/>
      <c r="TVL872" s="40"/>
      <c r="TVM872" s="40"/>
      <c r="TVN872" s="40"/>
      <c r="TVO872" s="40"/>
      <c r="TVP872" s="40"/>
      <c r="TVQ872" s="40"/>
      <c r="TVR872" s="40"/>
      <c r="TVS872" s="40"/>
      <c r="TVT872" s="40"/>
      <c r="TVU872" s="40"/>
      <c r="TVV872" s="40"/>
      <c r="TVW872" s="40"/>
      <c r="TVX872" s="40"/>
      <c r="TVY872" s="40"/>
      <c r="TVZ872" s="40"/>
      <c r="TWA872" s="40"/>
      <c r="TWB872" s="40"/>
      <c r="TWC872" s="40"/>
      <c r="TWD872" s="40"/>
      <c r="TWE872" s="40"/>
      <c r="TWF872" s="40"/>
      <c r="TWG872" s="40"/>
      <c r="TWH872" s="40"/>
      <c r="TWI872" s="40"/>
      <c r="TWJ872" s="40"/>
      <c r="TWK872" s="40"/>
      <c r="TWL872" s="40"/>
      <c r="TWM872" s="40"/>
      <c r="TWN872" s="40"/>
      <c r="TWO872" s="40"/>
      <c r="TWP872" s="40"/>
      <c r="TWQ872" s="40"/>
      <c r="TWR872" s="40"/>
      <c r="TWS872" s="40"/>
      <c r="TWT872" s="40"/>
      <c r="TWU872" s="40"/>
      <c r="TWV872" s="40"/>
      <c r="TWW872" s="40"/>
      <c r="TWX872" s="40"/>
      <c r="TWY872" s="40"/>
      <c r="TWZ872" s="40"/>
      <c r="TXA872" s="40"/>
      <c r="TXB872" s="40"/>
      <c r="TXC872" s="40"/>
      <c r="TXD872" s="40"/>
      <c r="TXE872" s="40"/>
      <c r="TXF872" s="40"/>
      <c r="TXG872" s="40"/>
      <c r="TXH872" s="40"/>
      <c r="TXI872" s="40"/>
      <c r="TXJ872" s="40"/>
      <c r="TXK872" s="40"/>
      <c r="TXL872" s="40"/>
      <c r="TXM872" s="40"/>
      <c r="TXN872" s="40"/>
      <c r="TXO872" s="40"/>
      <c r="TXP872" s="40"/>
      <c r="TXQ872" s="40"/>
      <c r="TXR872" s="40"/>
      <c r="TXS872" s="40"/>
      <c r="TXT872" s="40"/>
      <c r="TXU872" s="40"/>
      <c r="TXV872" s="40"/>
      <c r="TXW872" s="40"/>
      <c r="TXX872" s="40"/>
      <c r="TXY872" s="40"/>
      <c r="TXZ872" s="40"/>
      <c r="TYA872" s="40"/>
      <c r="TYB872" s="40"/>
      <c r="TYC872" s="40"/>
      <c r="TYD872" s="40"/>
      <c r="TYE872" s="40"/>
      <c r="TYF872" s="40"/>
      <c r="TYG872" s="40"/>
      <c r="TYH872" s="40"/>
      <c r="TYI872" s="40"/>
      <c r="TYJ872" s="40"/>
      <c r="TYK872" s="40"/>
      <c r="TYL872" s="40"/>
      <c r="TYM872" s="40"/>
      <c r="TYN872" s="40"/>
      <c r="TYO872" s="40"/>
      <c r="TYP872" s="40"/>
      <c r="TYQ872" s="40"/>
      <c r="TYR872" s="40"/>
      <c r="TYS872" s="40"/>
      <c r="TYT872" s="40"/>
      <c r="TYU872" s="40"/>
      <c r="TYV872" s="40"/>
      <c r="TYW872" s="40"/>
      <c r="TYX872" s="40"/>
      <c r="TYY872" s="40"/>
      <c r="TYZ872" s="40"/>
      <c r="TZA872" s="40"/>
      <c r="TZB872" s="40"/>
      <c r="TZC872" s="40"/>
      <c r="TZD872" s="40"/>
      <c r="TZE872" s="40"/>
      <c r="TZF872" s="40"/>
      <c r="TZG872" s="40"/>
      <c r="TZH872" s="40"/>
      <c r="TZI872" s="40"/>
      <c r="TZJ872" s="40"/>
      <c r="TZK872" s="40"/>
      <c r="TZL872" s="40"/>
      <c r="TZM872" s="40"/>
      <c r="TZN872" s="40"/>
      <c r="TZO872" s="40"/>
      <c r="TZP872" s="40"/>
      <c r="TZQ872" s="40"/>
      <c r="TZR872" s="40"/>
      <c r="TZS872" s="40"/>
      <c r="TZT872" s="40"/>
      <c r="TZU872" s="40"/>
      <c r="TZV872" s="40"/>
      <c r="TZW872" s="40"/>
      <c r="TZX872" s="40"/>
      <c r="TZY872" s="40"/>
      <c r="TZZ872" s="40"/>
      <c r="UAA872" s="40"/>
      <c r="UAB872" s="40"/>
      <c r="UAC872" s="40"/>
      <c r="UAD872" s="40"/>
      <c r="UAE872" s="40"/>
      <c r="UAF872" s="40"/>
      <c r="UAG872" s="40"/>
      <c r="UAH872" s="40"/>
      <c r="UAI872" s="40"/>
      <c r="UAJ872" s="40"/>
      <c r="UAK872" s="40"/>
      <c r="UAL872" s="40"/>
      <c r="UAM872" s="40"/>
      <c r="UAN872" s="40"/>
      <c r="UAO872" s="40"/>
      <c r="UAP872" s="40"/>
      <c r="UAQ872" s="40"/>
      <c r="UAR872" s="40"/>
      <c r="UAS872" s="40"/>
      <c r="UAT872" s="40"/>
      <c r="UAU872" s="40"/>
      <c r="UAV872" s="40"/>
      <c r="UAW872" s="40"/>
      <c r="UAX872" s="40"/>
      <c r="UAY872" s="40"/>
      <c r="UAZ872" s="40"/>
      <c r="UBA872" s="40"/>
      <c r="UBB872" s="40"/>
      <c r="UBC872" s="40"/>
      <c r="UBD872" s="40"/>
      <c r="UBE872" s="40"/>
      <c r="UBF872" s="40"/>
      <c r="UBG872" s="40"/>
      <c r="UBH872" s="40"/>
      <c r="UBI872" s="40"/>
      <c r="UBJ872" s="40"/>
      <c r="UBK872" s="40"/>
      <c r="UBL872" s="40"/>
      <c r="UBM872" s="40"/>
      <c r="UBN872" s="40"/>
      <c r="UBO872" s="40"/>
      <c r="UBP872" s="40"/>
      <c r="UBQ872" s="40"/>
      <c r="UBR872" s="40"/>
      <c r="UBS872" s="40"/>
      <c r="UBT872" s="40"/>
      <c r="UBU872" s="40"/>
      <c r="UBV872" s="40"/>
      <c r="UBW872" s="40"/>
      <c r="UBX872" s="40"/>
      <c r="UBY872" s="40"/>
      <c r="UBZ872" s="40"/>
      <c r="UCA872" s="40"/>
      <c r="UCB872" s="40"/>
      <c r="UCC872" s="40"/>
      <c r="UCD872" s="40"/>
      <c r="UCE872" s="40"/>
      <c r="UCF872" s="40"/>
      <c r="UCG872" s="40"/>
      <c r="UCH872" s="40"/>
      <c r="UCI872" s="40"/>
      <c r="UCJ872" s="40"/>
      <c r="UCK872" s="40"/>
      <c r="UCL872" s="40"/>
      <c r="UCM872" s="40"/>
      <c r="UCN872" s="40"/>
      <c r="UCO872" s="40"/>
      <c r="UCP872" s="40"/>
      <c r="UCQ872" s="40"/>
      <c r="UCR872" s="40"/>
      <c r="UCS872" s="40"/>
      <c r="UCT872" s="40"/>
      <c r="UCU872" s="40"/>
      <c r="UCV872" s="40"/>
      <c r="UCW872" s="40"/>
      <c r="UCX872" s="40"/>
      <c r="UCY872" s="40"/>
      <c r="UCZ872" s="40"/>
      <c r="UDA872" s="40"/>
      <c r="UDB872" s="40"/>
      <c r="UDC872" s="40"/>
      <c r="UDD872" s="40"/>
      <c r="UDE872" s="40"/>
      <c r="UDF872" s="40"/>
      <c r="UDG872" s="40"/>
      <c r="UDH872" s="40"/>
      <c r="UDI872" s="40"/>
      <c r="UDJ872" s="40"/>
      <c r="UDK872" s="40"/>
      <c r="UDL872" s="40"/>
      <c r="UDM872" s="40"/>
      <c r="UDN872" s="40"/>
      <c r="UDO872" s="40"/>
      <c r="UDP872" s="40"/>
      <c r="UDQ872" s="40"/>
      <c r="UDR872" s="40"/>
      <c r="UDS872" s="40"/>
      <c r="UDT872" s="40"/>
      <c r="UDU872" s="40"/>
      <c r="UDV872" s="40"/>
      <c r="UDW872" s="40"/>
      <c r="UDX872" s="40"/>
      <c r="UDY872" s="40"/>
      <c r="UDZ872" s="40"/>
      <c r="UEA872" s="40"/>
      <c r="UEB872" s="40"/>
      <c r="UEC872" s="40"/>
      <c r="UED872" s="40"/>
      <c r="UEE872" s="40"/>
      <c r="UEF872" s="40"/>
      <c r="UEG872" s="40"/>
      <c r="UEH872" s="40"/>
      <c r="UEI872" s="40"/>
      <c r="UEJ872" s="40"/>
      <c r="UEK872" s="40"/>
      <c r="UEL872" s="40"/>
      <c r="UEM872" s="40"/>
      <c r="UEN872" s="40"/>
      <c r="UEO872" s="40"/>
      <c r="UEP872" s="40"/>
      <c r="UEQ872" s="40"/>
      <c r="UER872" s="40"/>
      <c r="UES872" s="40"/>
      <c r="UET872" s="40"/>
      <c r="UEU872" s="40"/>
      <c r="UEV872" s="40"/>
      <c r="UEW872" s="40"/>
      <c r="UEX872" s="40"/>
      <c r="UEY872" s="40"/>
      <c r="UEZ872" s="40"/>
      <c r="UFA872" s="40"/>
      <c r="UFB872" s="40"/>
      <c r="UFC872" s="40"/>
      <c r="UFD872" s="40"/>
      <c r="UFE872" s="40"/>
      <c r="UFF872" s="40"/>
      <c r="UFG872" s="40"/>
      <c r="UFH872" s="40"/>
      <c r="UFI872" s="40"/>
      <c r="UFJ872" s="40"/>
      <c r="UFK872" s="40"/>
      <c r="UFL872" s="40"/>
      <c r="UFM872" s="40"/>
      <c r="UFN872" s="40"/>
      <c r="UFO872" s="40"/>
      <c r="UFP872" s="40"/>
      <c r="UFQ872" s="40"/>
      <c r="UFR872" s="40"/>
      <c r="UFS872" s="40"/>
      <c r="UFT872" s="40"/>
      <c r="UFU872" s="40"/>
      <c r="UFV872" s="40"/>
      <c r="UFW872" s="40"/>
      <c r="UFX872" s="40"/>
      <c r="UFY872" s="40"/>
      <c r="UFZ872" s="40"/>
      <c r="UGA872" s="40"/>
      <c r="UGB872" s="40"/>
      <c r="UGC872" s="40"/>
      <c r="UGD872" s="40"/>
      <c r="UGE872" s="40"/>
      <c r="UGF872" s="40"/>
      <c r="UGG872" s="40"/>
      <c r="UGH872" s="40"/>
      <c r="UGI872" s="40"/>
      <c r="UGJ872" s="40"/>
      <c r="UGK872" s="40"/>
      <c r="UGL872" s="40"/>
      <c r="UGM872" s="40"/>
      <c r="UGN872" s="40"/>
      <c r="UGO872" s="40"/>
      <c r="UGP872" s="40"/>
      <c r="UGQ872" s="40"/>
      <c r="UGR872" s="40"/>
      <c r="UGS872" s="40"/>
      <c r="UGT872" s="40"/>
      <c r="UGU872" s="40"/>
      <c r="UGV872" s="40"/>
      <c r="UGW872" s="40"/>
      <c r="UGX872" s="40"/>
      <c r="UGY872" s="40"/>
      <c r="UGZ872" s="40"/>
      <c r="UHA872" s="40"/>
      <c r="UHB872" s="40"/>
      <c r="UHC872" s="40"/>
      <c r="UHD872" s="40"/>
      <c r="UHE872" s="40"/>
      <c r="UHF872" s="40"/>
      <c r="UHG872" s="40"/>
      <c r="UHH872" s="40"/>
      <c r="UHI872" s="40"/>
      <c r="UHJ872" s="40"/>
      <c r="UHK872" s="40"/>
      <c r="UHL872" s="40"/>
      <c r="UHM872" s="40"/>
      <c r="UHN872" s="40"/>
      <c r="UHO872" s="40"/>
      <c r="UHP872" s="40"/>
      <c r="UHQ872" s="40"/>
      <c r="UHR872" s="40"/>
      <c r="UHS872" s="40"/>
      <c r="UHT872" s="40"/>
      <c r="UHU872" s="40"/>
      <c r="UHV872" s="40"/>
      <c r="UHW872" s="40"/>
      <c r="UHX872" s="40"/>
      <c r="UHY872" s="40"/>
      <c r="UHZ872" s="40"/>
      <c r="UIA872" s="40"/>
      <c r="UIB872" s="40"/>
      <c r="UIC872" s="40"/>
      <c r="UID872" s="40"/>
      <c r="UIE872" s="40"/>
      <c r="UIF872" s="40"/>
      <c r="UIG872" s="40"/>
      <c r="UIH872" s="40"/>
      <c r="UII872" s="40"/>
      <c r="UIJ872" s="40"/>
      <c r="UIK872" s="40"/>
      <c r="UIL872" s="40"/>
      <c r="UIM872" s="40"/>
      <c r="UIN872" s="40"/>
      <c r="UIO872" s="40"/>
      <c r="UIP872" s="40"/>
      <c r="UIQ872" s="40"/>
      <c r="UIR872" s="40"/>
      <c r="UIS872" s="40"/>
      <c r="UIT872" s="40"/>
      <c r="UIU872" s="40"/>
      <c r="UIV872" s="40"/>
      <c r="UIW872" s="40"/>
      <c r="UIX872" s="40"/>
      <c r="UIY872" s="40"/>
      <c r="UIZ872" s="40"/>
      <c r="UJA872" s="40"/>
      <c r="UJB872" s="40"/>
      <c r="UJC872" s="40"/>
      <c r="UJD872" s="40"/>
      <c r="UJE872" s="40"/>
      <c r="UJF872" s="40"/>
      <c r="UJG872" s="40"/>
      <c r="UJH872" s="40"/>
      <c r="UJI872" s="40"/>
      <c r="UJJ872" s="40"/>
      <c r="UJK872" s="40"/>
      <c r="UJL872" s="40"/>
      <c r="UJM872" s="40"/>
      <c r="UJN872" s="40"/>
      <c r="UJO872" s="40"/>
      <c r="UJP872" s="40"/>
      <c r="UJQ872" s="40"/>
      <c r="UJR872" s="40"/>
      <c r="UJS872" s="40"/>
      <c r="UJT872" s="40"/>
      <c r="UJU872" s="40"/>
      <c r="UJV872" s="40"/>
      <c r="UJW872" s="40"/>
      <c r="UJX872" s="40"/>
      <c r="UJY872" s="40"/>
      <c r="UJZ872" s="40"/>
      <c r="UKA872" s="40"/>
      <c r="UKB872" s="40"/>
      <c r="UKC872" s="40"/>
      <c r="UKD872" s="40"/>
      <c r="UKE872" s="40"/>
      <c r="UKF872" s="40"/>
      <c r="UKG872" s="40"/>
      <c r="UKH872" s="40"/>
      <c r="UKI872" s="40"/>
      <c r="UKJ872" s="40"/>
      <c r="UKK872" s="40"/>
      <c r="UKL872" s="40"/>
      <c r="UKM872" s="40"/>
      <c r="UKN872" s="40"/>
      <c r="UKO872" s="40"/>
      <c r="UKP872" s="40"/>
      <c r="UKQ872" s="40"/>
      <c r="UKR872" s="40"/>
      <c r="UKS872" s="40"/>
      <c r="UKT872" s="40"/>
      <c r="UKU872" s="40"/>
      <c r="UKV872" s="40"/>
      <c r="UKW872" s="40"/>
      <c r="UKX872" s="40"/>
      <c r="UKY872" s="40"/>
      <c r="UKZ872" s="40"/>
      <c r="ULA872" s="40"/>
      <c r="ULB872" s="40"/>
      <c r="ULC872" s="40"/>
      <c r="ULD872" s="40"/>
      <c r="ULE872" s="40"/>
      <c r="ULF872" s="40"/>
      <c r="ULG872" s="40"/>
      <c r="ULH872" s="40"/>
      <c r="ULI872" s="40"/>
      <c r="ULJ872" s="40"/>
      <c r="ULK872" s="40"/>
      <c r="ULL872" s="40"/>
      <c r="ULM872" s="40"/>
      <c r="ULN872" s="40"/>
      <c r="ULO872" s="40"/>
      <c r="ULP872" s="40"/>
      <c r="ULQ872" s="40"/>
      <c r="ULR872" s="40"/>
      <c r="ULS872" s="40"/>
      <c r="ULT872" s="40"/>
      <c r="ULU872" s="40"/>
      <c r="ULV872" s="40"/>
      <c r="ULW872" s="40"/>
      <c r="ULX872" s="40"/>
      <c r="ULY872" s="40"/>
      <c r="ULZ872" s="40"/>
      <c r="UMA872" s="40"/>
      <c r="UMB872" s="40"/>
      <c r="UMC872" s="40"/>
      <c r="UMD872" s="40"/>
      <c r="UME872" s="40"/>
      <c r="UMF872" s="40"/>
      <c r="UMG872" s="40"/>
      <c r="UMH872" s="40"/>
      <c r="UMI872" s="40"/>
      <c r="UMJ872" s="40"/>
      <c r="UMK872" s="40"/>
      <c r="UML872" s="40"/>
      <c r="UMM872" s="40"/>
      <c r="UMN872" s="40"/>
      <c r="UMO872" s="40"/>
      <c r="UMP872" s="40"/>
      <c r="UMQ872" s="40"/>
      <c r="UMR872" s="40"/>
      <c r="UMS872" s="40"/>
      <c r="UMT872" s="40"/>
      <c r="UMU872" s="40"/>
      <c r="UMV872" s="40"/>
      <c r="UMW872" s="40"/>
      <c r="UMX872" s="40"/>
      <c r="UMY872" s="40"/>
      <c r="UMZ872" s="40"/>
      <c r="UNA872" s="40"/>
      <c r="UNB872" s="40"/>
      <c r="UNC872" s="40"/>
      <c r="UND872" s="40"/>
      <c r="UNE872" s="40"/>
      <c r="UNF872" s="40"/>
      <c r="UNG872" s="40"/>
      <c r="UNH872" s="40"/>
      <c r="UNI872" s="40"/>
      <c r="UNJ872" s="40"/>
      <c r="UNK872" s="40"/>
      <c r="UNL872" s="40"/>
      <c r="UNM872" s="40"/>
      <c r="UNN872" s="40"/>
      <c r="UNO872" s="40"/>
      <c r="UNP872" s="40"/>
      <c r="UNQ872" s="40"/>
      <c r="UNR872" s="40"/>
      <c r="UNS872" s="40"/>
      <c r="UNT872" s="40"/>
      <c r="UNU872" s="40"/>
      <c r="UNV872" s="40"/>
      <c r="UNW872" s="40"/>
      <c r="UNX872" s="40"/>
      <c r="UNY872" s="40"/>
      <c r="UNZ872" s="40"/>
      <c r="UOA872" s="40"/>
      <c r="UOB872" s="40"/>
      <c r="UOC872" s="40"/>
      <c r="UOD872" s="40"/>
      <c r="UOE872" s="40"/>
      <c r="UOF872" s="40"/>
      <c r="UOG872" s="40"/>
      <c r="UOH872" s="40"/>
      <c r="UOI872" s="40"/>
      <c r="UOJ872" s="40"/>
      <c r="UOK872" s="40"/>
      <c r="UOL872" s="40"/>
      <c r="UOM872" s="40"/>
      <c r="UON872" s="40"/>
      <c r="UOO872" s="40"/>
      <c r="UOP872" s="40"/>
      <c r="UOQ872" s="40"/>
      <c r="UOR872" s="40"/>
      <c r="UOS872" s="40"/>
      <c r="UOT872" s="40"/>
      <c r="UOU872" s="40"/>
      <c r="UOV872" s="40"/>
      <c r="UOW872" s="40"/>
      <c r="UOX872" s="40"/>
      <c r="UOY872" s="40"/>
      <c r="UOZ872" s="40"/>
      <c r="UPA872" s="40"/>
      <c r="UPB872" s="40"/>
      <c r="UPC872" s="40"/>
      <c r="UPD872" s="40"/>
      <c r="UPE872" s="40"/>
      <c r="UPF872" s="40"/>
      <c r="UPG872" s="40"/>
      <c r="UPH872" s="40"/>
      <c r="UPI872" s="40"/>
      <c r="UPJ872" s="40"/>
      <c r="UPK872" s="40"/>
      <c r="UPL872" s="40"/>
      <c r="UPM872" s="40"/>
      <c r="UPN872" s="40"/>
      <c r="UPO872" s="40"/>
      <c r="UPP872" s="40"/>
      <c r="UPQ872" s="40"/>
      <c r="UPR872" s="40"/>
      <c r="UPS872" s="40"/>
      <c r="UPT872" s="40"/>
      <c r="UPU872" s="40"/>
      <c r="UPV872" s="40"/>
      <c r="UPW872" s="40"/>
      <c r="UPX872" s="40"/>
      <c r="UPY872" s="40"/>
      <c r="UPZ872" s="40"/>
      <c r="UQA872" s="40"/>
      <c r="UQB872" s="40"/>
      <c r="UQC872" s="40"/>
      <c r="UQD872" s="40"/>
      <c r="UQE872" s="40"/>
      <c r="UQF872" s="40"/>
      <c r="UQG872" s="40"/>
      <c r="UQH872" s="40"/>
      <c r="UQI872" s="40"/>
      <c r="UQJ872" s="40"/>
      <c r="UQK872" s="40"/>
      <c r="UQL872" s="40"/>
      <c r="UQM872" s="40"/>
      <c r="UQN872" s="40"/>
      <c r="UQO872" s="40"/>
      <c r="UQP872" s="40"/>
      <c r="UQQ872" s="40"/>
      <c r="UQR872" s="40"/>
      <c r="UQS872" s="40"/>
      <c r="UQT872" s="40"/>
      <c r="UQU872" s="40"/>
      <c r="UQV872" s="40"/>
      <c r="UQW872" s="40"/>
      <c r="UQX872" s="40"/>
      <c r="UQY872" s="40"/>
      <c r="UQZ872" s="40"/>
      <c r="URA872" s="40"/>
      <c r="URB872" s="40"/>
      <c r="URC872" s="40"/>
      <c r="URD872" s="40"/>
      <c r="URE872" s="40"/>
      <c r="URF872" s="40"/>
      <c r="URG872" s="40"/>
      <c r="URH872" s="40"/>
      <c r="URI872" s="40"/>
      <c r="URJ872" s="40"/>
      <c r="URK872" s="40"/>
      <c r="URL872" s="40"/>
      <c r="URM872" s="40"/>
      <c r="URN872" s="40"/>
      <c r="URO872" s="40"/>
      <c r="URP872" s="40"/>
      <c r="URQ872" s="40"/>
      <c r="URR872" s="40"/>
      <c r="URS872" s="40"/>
      <c r="URT872" s="40"/>
      <c r="URU872" s="40"/>
      <c r="URV872" s="40"/>
      <c r="URW872" s="40"/>
      <c r="URX872" s="40"/>
      <c r="URY872" s="40"/>
      <c r="URZ872" s="40"/>
      <c r="USA872" s="40"/>
      <c r="USB872" s="40"/>
      <c r="USC872" s="40"/>
      <c r="USD872" s="40"/>
      <c r="USE872" s="40"/>
      <c r="USF872" s="40"/>
      <c r="USG872" s="40"/>
      <c r="USH872" s="40"/>
      <c r="USI872" s="40"/>
      <c r="USJ872" s="40"/>
      <c r="USK872" s="40"/>
      <c r="USL872" s="40"/>
      <c r="USM872" s="40"/>
      <c r="USN872" s="40"/>
      <c r="USO872" s="40"/>
      <c r="USP872" s="40"/>
      <c r="USQ872" s="40"/>
      <c r="USR872" s="40"/>
      <c r="USS872" s="40"/>
      <c r="UST872" s="40"/>
      <c r="USU872" s="40"/>
      <c r="USV872" s="40"/>
      <c r="USW872" s="40"/>
      <c r="USX872" s="40"/>
      <c r="USY872" s="40"/>
      <c r="USZ872" s="40"/>
      <c r="UTA872" s="40"/>
      <c r="UTB872" s="40"/>
      <c r="UTC872" s="40"/>
      <c r="UTD872" s="40"/>
      <c r="UTE872" s="40"/>
      <c r="UTF872" s="40"/>
      <c r="UTG872" s="40"/>
      <c r="UTH872" s="40"/>
      <c r="UTI872" s="40"/>
      <c r="UTJ872" s="40"/>
      <c r="UTK872" s="40"/>
      <c r="UTL872" s="40"/>
      <c r="UTM872" s="40"/>
      <c r="UTN872" s="40"/>
      <c r="UTO872" s="40"/>
      <c r="UTP872" s="40"/>
      <c r="UTQ872" s="40"/>
      <c r="UTR872" s="40"/>
      <c r="UTS872" s="40"/>
      <c r="UTT872" s="40"/>
      <c r="UTU872" s="40"/>
      <c r="UTV872" s="40"/>
      <c r="UTW872" s="40"/>
      <c r="UTX872" s="40"/>
      <c r="UTY872" s="40"/>
      <c r="UTZ872" s="40"/>
      <c r="UUA872" s="40"/>
      <c r="UUB872" s="40"/>
      <c r="UUC872" s="40"/>
      <c r="UUD872" s="40"/>
      <c r="UUE872" s="40"/>
      <c r="UUF872" s="40"/>
      <c r="UUG872" s="40"/>
      <c r="UUH872" s="40"/>
      <c r="UUI872" s="40"/>
      <c r="UUJ872" s="40"/>
      <c r="UUK872" s="40"/>
      <c r="UUL872" s="40"/>
      <c r="UUM872" s="40"/>
      <c r="UUN872" s="40"/>
      <c r="UUO872" s="40"/>
      <c r="UUP872" s="40"/>
      <c r="UUQ872" s="40"/>
      <c r="UUR872" s="40"/>
      <c r="UUS872" s="40"/>
      <c r="UUT872" s="40"/>
      <c r="UUU872" s="40"/>
      <c r="UUV872" s="40"/>
      <c r="UUW872" s="40"/>
      <c r="UUX872" s="40"/>
      <c r="UUY872" s="40"/>
      <c r="UUZ872" s="40"/>
      <c r="UVA872" s="40"/>
      <c r="UVB872" s="40"/>
      <c r="UVC872" s="40"/>
      <c r="UVD872" s="40"/>
      <c r="UVE872" s="40"/>
      <c r="UVF872" s="40"/>
      <c r="UVG872" s="40"/>
      <c r="UVH872" s="40"/>
      <c r="UVI872" s="40"/>
      <c r="UVJ872" s="40"/>
      <c r="UVK872" s="40"/>
      <c r="UVL872" s="40"/>
      <c r="UVM872" s="40"/>
      <c r="UVN872" s="40"/>
      <c r="UVO872" s="40"/>
      <c r="UVP872" s="40"/>
      <c r="UVQ872" s="40"/>
      <c r="UVR872" s="40"/>
      <c r="UVS872" s="40"/>
      <c r="UVT872" s="40"/>
      <c r="UVU872" s="40"/>
      <c r="UVV872" s="40"/>
      <c r="UVW872" s="40"/>
      <c r="UVX872" s="40"/>
      <c r="UVY872" s="40"/>
      <c r="UVZ872" s="40"/>
      <c r="UWA872" s="40"/>
      <c r="UWB872" s="40"/>
      <c r="UWC872" s="40"/>
      <c r="UWD872" s="40"/>
      <c r="UWE872" s="40"/>
      <c r="UWF872" s="40"/>
      <c r="UWG872" s="40"/>
      <c r="UWH872" s="40"/>
      <c r="UWI872" s="40"/>
      <c r="UWJ872" s="40"/>
      <c r="UWK872" s="40"/>
      <c r="UWL872" s="40"/>
      <c r="UWM872" s="40"/>
      <c r="UWN872" s="40"/>
      <c r="UWO872" s="40"/>
      <c r="UWP872" s="40"/>
      <c r="UWQ872" s="40"/>
      <c r="UWR872" s="40"/>
      <c r="UWS872" s="40"/>
      <c r="UWT872" s="40"/>
      <c r="UWU872" s="40"/>
      <c r="UWV872" s="40"/>
      <c r="UWW872" s="40"/>
      <c r="UWX872" s="40"/>
      <c r="UWY872" s="40"/>
      <c r="UWZ872" s="40"/>
      <c r="UXA872" s="40"/>
      <c r="UXB872" s="40"/>
      <c r="UXC872" s="40"/>
      <c r="UXD872" s="40"/>
      <c r="UXE872" s="40"/>
      <c r="UXF872" s="40"/>
      <c r="UXG872" s="40"/>
      <c r="UXH872" s="40"/>
      <c r="UXI872" s="40"/>
      <c r="UXJ872" s="40"/>
      <c r="UXK872" s="40"/>
      <c r="UXL872" s="40"/>
      <c r="UXM872" s="40"/>
      <c r="UXN872" s="40"/>
      <c r="UXO872" s="40"/>
      <c r="UXP872" s="40"/>
      <c r="UXQ872" s="40"/>
      <c r="UXR872" s="40"/>
      <c r="UXS872" s="40"/>
      <c r="UXT872" s="40"/>
      <c r="UXU872" s="40"/>
      <c r="UXV872" s="40"/>
      <c r="UXW872" s="40"/>
      <c r="UXX872" s="40"/>
      <c r="UXY872" s="40"/>
      <c r="UXZ872" s="40"/>
      <c r="UYA872" s="40"/>
      <c r="UYB872" s="40"/>
      <c r="UYC872" s="40"/>
      <c r="UYD872" s="40"/>
      <c r="UYE872" s="40"/>
      <c r="UYF872" s="40"/>
      <c r="UYG872" s="40"/>
      <c r="UYH872" s="40"/>
      <c r="UYI872" s="40"/>
      <c r="UYJ872" s="40"/>
      <c r="UYK872" s="40"/>
      <c r="UYL872" s="40"/>
      <c r="UYM872" s="40"/>
      <c r="UYN872" s="40"/>
      <c r="UYO872" s="40"/>
      <c r="UYP872" s="40"/>
      <c r="UYQ872" s="40"/>
      <c r="UYR872" s="40"/>
      <c r="UYS872" s="40"/>
      <c r="UYT872" s="40"/>
      <c r="UYU872" s="40"/>
      <c r="UYV872" s="40"/>
      <c r="UYW872" s="40"/>
      <c r="UYX872" s="40"/>
      <c r="UYY872" s="40"/>
      <c r="UYZ872" s="40"/>
      <c r="UZA872" s="40"/>
      <c r="UZB872" s="40"/>
      <c r="UZC872" s="40"/>
      <c r="UZD872" s="40"/>
      <c r="UZE872" s="40"/>
      <c r="UZF872" s="40"/>
      <c r="UZG872" s="40"/>
      <c r="UZH872" s="40"/>
      <c r="UZI872" s="40"/>
      <c r="UZJ872" s="40"/>
      <c r="UZK872" s="40"/>
      <c r="UZL872" s="40"/>
      <c r="UZM872" s="40"/>
      <c r="UZN872" s="40"/>
      <c r="UZO872" s="40"/>
      <c r="UZP872" s="40"/>
      <c r="UZQ872" s="40"/>
      <c r="UZR872" s="40"/>
      <c r="UZS872" s="40"/>
      <c r="UZT872" s="40"/>
      <c r="UZU872" s="40"/>
      <c r="UZV872" s="40"/>
      <c r="UZW872" s="40"/>
      <c r="UZX872" s="40"/>
      <c r="UZY872" s="40"/>
      <c r="UZZ872" s="40"/>
      <c r="VAA872" s="40"/>
      <c r="VAB872" s="40"/>
      <c r="VAC872" s="40"/>
      <c r="VAD872" s="40"/>
      <c r="VAE872" s="40"/>
      <c r="VAF872" s="40"/>
      <c r="VAG872" s="40"/>
      <c r="VAH872" s="40"/>
      <c r="VAI872" s="40"/>
      <c r="VAJ872" s="40"/>
      <c r="VAK872" s="40"/>
      <c r="VAL872" s="40"/>
      <c r="VAM872" s="40"/>
      <c r="VAN872" s="40"/>
      <c r="VAO872" s="40"/>
      <c r="VAP872" s="40"/>
      <c r="VAQ872" s="40"/>
      <c r="VAR872" s="40"/>
      <c r="VAS872" s="40"/>
      <c r="VAT872" s="40"/>
      <c r="VAU872" s="40"/>
      <c r="VAV872" s="40"/>
      <c r="VAW872" s="40"/>
      <c r="VAX872" s="40"/>
      <c r="VAY872" s="40"/>
      <c r="VAZ872" s="40"/>
      <c r="VBA872" s="40"/>
      <c r="VBB872" s="40"/>
      <c r="VBC872" s="40"/>
      <c r="VBD872" s="40"/>
      <c r="VBE872" s="40"/>
      <c r="VBF872" s="40"/>
      <c r="VBG872" s="40"/>
      <c r="VBH872" s="40"/>
      <c r="VBI872" s="40"/>
      <c r="VBJ872" s="40"/>
      <c r="VBK872" s="40"/>
      <c r="VBL872" s="40"/>
      <c r="VBM872" s="40"/>
      <c r="VBN872" s="40"/>
      <c r="VBO872" s="40"/>
      <c r="VBP872" s="40"/>
      <c r="VBQ872" s="40"/>
      <c r="VBR872" s="40"/>
      <c r="VBS872" s="40"/>
      <c r="VBT872" s="40"/>
      <c r="VBU872" s="40"/>
      <c r="VBV872" s="40"/>
      <c r="VBW872" s="40"/>
      <c r="VBX872" s="40"/>
      <c r="VBY872" s="40"/>
      <c r="VBZ872" s="40"/>
      <c r="VCA872" s="40"/>
      <c r="VCB872" s="40"/>
      <c r="VCC872" s="40"/>
      <c r="VCD872" s="40"/>
      <c r="VCE872" s="40"/>
      <c r="VCF872" s="40"/>
      <c r="VCG872" s="40"/>
      <c r="VCH872" s="40"/>
      <c r="VCI872" s="40"/>
      <c r="VCJ872" s="40"/>
      <c r="VCK872" s="40"/>
      <c r="VCL872" s="40"/>
      <c r="VCM872" s="40"/>
      <c r="VCN872" s="40"/>
      <c r="VCO872" s="40"/>
      <c r="VCP872" s="40"/>
      <c r="VCQ872" s="40"/>
      <c r="VCR872" s="40"/>
      <c r="VCS872" s="40"/>
      <c r="VCT872" s="40"/>
      <c r="VCU872" s="40"/>
      <c r="VCV872" s="40"/>
      <c r="VCW872" s="40"/>
      <c r="VCX872" s="40"/>
      <c r="VCY872" s="40"/>
      <c r="VCZ872" s="40"/>
      <c r="VDA872" s="40"/>
      <c r="VDB872" s="40"/>
      <c r="VDC872" s="40"/>
      <c r="VDD872" s="40"/>
      <c r="VDE872" s="40"/>
      <c r="VDF872" s="40"/>
      <c r="VDG872" s="40"/>
      <c r="VDH872" s="40"/>
      <c r="VDI872" s="40"/>
      <c r="VDJ872" s="40"/>
      <c r="VDK872" s="40"/>
      <c r="VDL872" s="40"/>
      <c r="VDM872" s="40"/>
      <c r="VDN872" s="40"/>
      <c r="VDO872" s="40"/>
      <c r="VDP872" s="40"/>
      <c r="VDQ872" s="40"/>
      <c r="VDR872" s="40"/>
      <c r="VDS872" s="40"/>
      <c r="VDT872" s="40"/>
      <c r="VDU872" s="40"/>
      <c r="VDV872" s="40"/>
      <c r="VDW872" s="40"/>
      <c r="VDX872" s="40"/>
      <c r="VDY872" s="40"/>
      <c r="VDZ872" s="40"/>
      <c r="VEA872" s="40"/>
      <c r="VEB872" s="40"/>
      <c r="VEC872" s="40"/>
      <c r="VED872" s="40"/>
      <c r="VEE872" s="40"/>
      <c r="VEF872" s="40"/>
      <c r="VEG872" s="40"/>
      <c r="VEH872" s="40"/>
      <c r="VEI872" s="40"/>
      <c r="VEJ872" s="40"/>
      <c r="VEK872" s="40"/>
      <c r="VEL872" s="40"/>
      <c r="VEM872" s="40"/>
      <c r="VEN872" s="40"/>
      <c r="VEO872" s="40"/>
      <c r="VEP872" s="40"/>
      <c r="VEQ872" s="40"/>
      <c r="VER872" s="40"/>
      <c r="VES872" s="40"/>
      <c r="VET872" s="40"/>
      <c r="VEU872" s="40"/>
      <c r="VEV872" s="40"/>
      <c r="VEW872" s="40"/>
      <c r="VEX872" s="40"/>
      <c r="VEY872" s="40"/>
      <c r="VEZ872" s="40"/>
      <c r="VFA872" s="40"/>
      <c r="VFB872" s="40"/>
      <c r="VFC872" s="40"/>
      <c r="VFD872" s="40"/>
      <c r="VFE872" s="40"/>
      <c r="VFF872" s="40"/>
      <c r="VFG872" s="40"/>
      <c r="VFH872" s="40"/>
      <c r="VFI872" s="40"/>
      <c r="VFJ872" s="40"/>
      <c r="VFK872" s="40"/>
      <c r="VFL872" s="40"/>
      <c r="VFM872" s="40"/>
      <c r="VFN872" s="40"/>
      <c r="VFO872" s="40"/>
      <c r="VFP872" s="40"/>
      <c r="VFQ872" s="40"/>
      <c r="VFR872" s="40"/>
      <c r="VFS872" s="40"/>
      <c r="VFT872" s="40"/>
      <c r="VFU872" s="40"/>
      <c r="VFV872" s="40"/>
      <c r="VFW872" s="40"/>
      <c r="VFX872" s="40"/>
      <c r="VFY872" s="40"/>
      <c r="VFZ872" s="40"/>
      <c r="VGA872" s="40"/>
      <c r="VGB872" s="40"/>
      <c r="VGC872" s="40"/>
      <c r="VGD872" s="40"/>
      <c r="VGE872" s="40"/>
      <c r="VGF872" s="40"/>
      <c r="VGG872" s="40"/>
      <c r="VGH872" s="40"/>
      <c r="VGI872" s="40"/>
      <c r="VGJ872" s="40"/>
      <c r="VGK872" s="40"/>
      <c r="VGL872" s="40"/>
      <c r="VGM872" s="40"/>
      <c r="VGN872" s="40"/>
      <c r="VGO872" s="40"/>
      <c r="VGP872" s="40"/>
      <c r="VGQ872" s="40"/>
      <c r="VGR872" s="40"/>
      <c r="VGS872" s="40"/>
      <c r="VGT872" s="40"/>
      <c r="VGU872" s="40"/>
      <c r="VGV872" s="40"/>
      <c r="VGW872" s="40"/>
      <c r="VGX872" s="40"/>
      <c r="VGY872" s="40"/>
      <c r="VGZ872" s="40"/>
      <c r="VHA872" s="40"/>
      <c r="VHB872" s="40"/>
      <c r="VHC872" s="40"/>
      <c r="VHD872" s="40"/>
      <c r="VHE872" s="40"/>
      <c r="VHF872" s="40"/>
      <c r="VHG872" s="40"/>
      <c r="VHH872" s="40"/>
      <c r="VHI872" s="40"/>
      <c r="VHJ872" s="40"/>
      <c r="VHK872" s="40"/>
      <c r="VHL872" s="40"/>
      <c r="VHM872" s="40"/>
      <c r="VHN872" s="40"/>
      <c r="VHO872" s="40"/>
      <c r="VHP872" s="40"/>
      <c r="VHQ872" s="40"/>
      <c r="VHR872" s="40"/>
      <c r="VHS872" s="40"/>
      <c r="VHT872" s="40"/>
      <c r="VHU872" s="40"/>
      <c r="VHV872" s="40"/>
      <c r="VHW872" s="40"/>
      <c r="VHX872" s="40"/>
      <c r="VHY872" s="40"/>
      <c r="VHZ872" s="40"/>
      <c r="VIA872" s="40"/>
      <c r="VIB872" s="40"/>
      <c r="VIC872" s="40"/>
      <c r="VID872" s="40"/>
      <c r="VIE872" s="40"/>
      <c r="VIF872" s="40"/>
      <c r="VIG872" s="40"/>
      <c r="VIH872" s="40"/>
      <c r="VII872" s="40"/>
      <c r="VIJ872" s="40"/>
      <c r="VIK872" s="40"/>
      <c r="VIL872" s="40"/>
      <c r="VIM872" s="40"/>
      <c r="VIN872" s="40"/>
      <c r="VIO872" s="40"/>
      <c r="VIP872" s="40"/>
      <c r="VIQ872" s="40"/>
      <c r="VIR872" s="40"/>
      <c r="VIS872" s="40"/>
      <c r="VIT872" s="40"/>
      <c r="VIU872" s="40"/>
      <c r="VIV872" s="40"/>
      <c r="VIW872" s="40"/>
      <c r="VIX872" s="40"/>
      <c r="VIY872" s="40"/>
      <c r="VIZ872" s="40"/>
      <c r="VJA872" s="40"/>
      <c r="VJB872" s="40"/>
      <c r="VJC872" s="40"/>
      <c r="VJD872" s="40"/>
      <c r="VJE872" s="40"/>
      <c r="VJF872" s="40"/>
      <c r="VJG872" s="40"/>
      <c r="VJH872" s="40"/>
      <c r="VJI872" s="40"/>
      <c r="VJJ872" s="40"/>
      <c r="VJK872" s="40"/>
      <c r="VJL872" s="40"/>
      <c r="VJM872" s="40"/>
      <c r="VJN872" s="40"/>
      <c r="VJO872" s="40"/>
      <c r="VJP872" s="40"/>
      <c r="VJQ872" s="40"/>
      <c r="VJR872" s="40"/>
      <c r="VJS872" s="40"/>
      <c r="VJT872" s="40"/>
      <c r="VJU872" s="40"/>
      <c r="VJV872" s="40"/>
      <c r="VJW872" s="40"/>
      <c r="VJX872" s="40"/>
      <c r="VJY872" s="40"/>
      <c r="VJZ872" s="40"/>
      <c r="VKA872" s="40"/>
      <c r="VKB872" s="40"/>
      <c r="VKC872" s="40"/>
      <c r="VKD872" s="40"/>
      <c r="VKE872" s="40"/>
      <c r="VKF872" s="40"/>
      <c r="VKG872" s="40"/>
      <c r="VKH872" s="40"/>
      <c r="VKI872" s="40"/>
      <c r="VKJ872" s="40"/>
      <c r="VKK872" s="40"/>
      <c r="VKL872" s="40"/>
      <c r="VKM872" s="40"/>
      <c r="VKN872" s="40"/>
      <c r="VKO872" s="40"/>
      <c r="VKP872" s="40"/>
      <c r="VKQ872" s="40"/>
      <c r="VKR872" s="40"/>
      <c r="VKS872" s="40"/>
      <c r="VKT872" s="40"/>
      <c r="VKU872" s="40"/>
      <c r="VKV872" s="40"/>
      <c r="VKW872" s="40"/>
      <c r="VKX872" s="40"/>
      <c r="VKY872" s="40"/>
      <c r="VKZ872" s="40"/>
      <c r="VLA872" s="40"/>
      <c r="VLB872" s="40"/>
      <c r="VLC872" s="40"/>
      <c r="VLD872" s="40"/>
      <c r="VLE872" s="40"/>
      <c r="VLF872" s="40"/>
      <c r="VLG872" s="40"/>
      <c r="VLH872" s="40"/>
      <c r="VLI872" s="40"/>
      <c r="VLJ872" s="40"/>
      <c r="VLK872" s="40"/>
      <c r="VLL872" s="40"/>
      <c r="VLM872" s="40"/>
      <c r="VLN872" s="40"/>
      <c r="VLO872" s="40"/>
      <c r="VLP872" s="40"/>
      <c r="VLQ872" s="40"/>
      <c r="VLR872" s="40"/>
      <c r="VLS872" s="40"/>
      <c r="VLT872" s="40"/>
      <c r="VLU872" s="40"/>
      <c r="VLV872" s="40"/>
      <c r="VLW872" s="40"/>
      <c r="VLX872" s="40"/>
      <c r="VLY872" s="40"/>
      <c r="VLZ872" s="40"/>
      <c r="VMA872" s="40"/>
      <c r="VMB872" s="40"/>
      <c r="VMC872" s="40"/>
      <c r="VMD872" s="40"/>
      <c r="VME872" s="40"/>
      <c r="VMF872" s="40"/>
      <c r="VMG872" s="40"/>
      <c r="VMH872" s="40"/>
      <c r="VMI872" s="40"/>
      <c r="VMJ872" s="40"/>
      <c r="VMK872" s="40"/>
      <c r="VML872" s="40"/>
      <c r="VMM872" s="40"/>
      <c r="VMN872" s="40"/>
      <c r="VMO872" s="40"/>
      <c r="VMP872" s="40"/>
      <c r="VMQ872" s="40"/>
      <c r="VMR872" s="40"/>
      <c r="VMS872" s="40"/>
      <c r="VMT872" s="40"/>
      <c r="VMU872" s="40"/>
      <c r="VMV872" s="40"/>
      <c r="VMW872" s="40"/>
      <c r="VMX872" s="40"/>
      <c r="VMY872" s="40"/>
      <c r="VMZ872" s="40"/>
      <c r="VNA872" s="40"/>
      <c r="VNB872" s="40"/>
      <c r="VNC872" s="40"/>
      <c r="VND872" s="40"/>
      <c r="VNE872" s="40"/>
      <c r="VNF872" s="40"/>
      <c r="VNG872" s="40"/>
      <c r="VNH872" s="40"/>
      <c r="VNI872" s="40"/>
      <c r="VNJ872" s="40"/>
      <c r="VNK872" s="40"/>
      <c r="VNL872" s="40"/>
      <c r="VNM872" s="40"/>
      <c r="VNN872" s="40"/>
      <c r="VNO872" s="40"/>
      <c r="VNP872" s="40"/>
      <c r="VNQ872" s="40"/>
      <c r="VNR872" s="40"/>
      <c r="VNS872" s="40"/>
      <c r="VNT872" s="40"/>
      <c r="VNU872" s="40"/>
      <c r="VNV872" s="40"/>
      <c r="VNW872" s="40"/>
      <c r="VNX872" s="40"/>
      <c r="VNY872" s="40"/>
      <c r="VNZ872" s="40"/>
      <c r="VOA872" s="40"/>
      <c r="VOB872" s="40"/>
      <c r="VOC872" s="40"/>
      <c r="VOD872" s="40"/>
      <c r="VOE872" s="40"/>
      <c r="VOF872" s="40"/>
      <c r="VOG872" s="40"/>
      <c r="VOH872" s="40"/>
      <c r="VOI872" s="40"/>
      <c r="VOJ872" s="40"/>
      <c r="VOK872" s="40"/>
      <c r="VOL872" s="40"/>
      <c r="VOM872" s="40"/>
      <c r="VON872" s="40"/>
      <c r="VOO872" s="40"/>
      <c r="VOP872" s="40"/>
      <c r="VOQ872" s="40"/>
      <c r="VOR872" s="40"/>
      <c r="VOS872" s="40"/>
      <c r="VOT872" s="40"/>
      <c r="VOU872" s="40"/>
      <c r="VOV872" s="40"/>
      <c r="VOW872" s="40"/>
      <c r="VOX872" s="40"/>
      <c r="VOY872" s="40"/>
      <c r="VOZ872" s="40"/>
      <c r="VPA872" s="40"/>
      <c r="VPB872" s="40"/>
      <c r="VPC872" s="40"/>
      <c r="VPD872" s="40"/>
      <c r="VPE872" s="40"/>
      <c r="VPF872" s="40"/>
      <c r="VPG872" s="40"/>
      <c r="VPH872" s="40"/>
      <c r="VPI872" s="40"/>
      <c r="VPJ872" s="40"/>
      <c r="VPK872" s="40"/>
      <c r="VPL872" s="40"/>
      <c r="VPM872" s="40"/>
      <c r="VPN872" s="40"/>
      <c r="VPO872" s="40"/>
      <c r="VPP872" s="40"/>
      <c r="VPQ872" s="40"/>
      <c r="VPR872" s="40"/>
      <c r="VPS872" s="40"/>
      <c r="VPT872" s="40"/>
      <c r="VPU872" s="40"/>
      <c r="VPV872" s="40"/>
      <c r="VPW872" s="40"/>
      <c r="VPX872" s="40"/>
      <c r="VPY872" s="40"/>
      <c r="VPZ872" s="40"/>
      <c r="VQA872" s="40"/>
      <c r="VQB872" s="40"/>
      <c r="VQC872" s="40"/>
      <c r="VQD872" s="40"/>
      <c r="VQE872" s="40"/>
      <c r="VQF872" s="40"/>
      <c r="VQG872" s="40"/>
      <c r="VQH872" s="40"/>
      <c r="VQI872" s="40"/>
      <c r="VQJ872" s="40"/>
      <c r="VQK872" s="40"/>
      <c r="VQL872" s="40"/>
      <c r="VQM872" s="40"/>
      <c r="VQN872" s="40"/>
      <c r="VQO872" s="40"/>
      <c r="VQP872" s="40"/>
      <c r="VQQ872" s="40"/>
      <c r="VQR872" s="40"/>
      <c r="VQS872" s="40"/>
      <c r="VQT872" s="40"/>
      <c r="VQU872" s="40"/>
      <c r="VQV872" s="40"/>
      <c r="VQW872" s="40"/>
      <c r="VQX872" s="40"/>
      <c r="VQY872" s="40"/>
      <c r="VQZ872" s="40"/>
      <c r="VRA872" s="40"/>
      <c r="VRB872" s="40"/>
      <c r="VRC872" s="40"/>
      <c r="VRD872" s="40"/>
      <c r="VRE872" s="40"/>
      <c r="VRF872" s="40"/>
      <c r="VRG872" s="40"/>
      <c r="VRH872" s="40"/>
      <c r="VRI872" s="40"/>
      <c r="VRJ872" s="40"/>
      <c r="VRK872" s="40"/>
      <c r="VRL872" s="40"/>
      <c r="VRM872" s="40"/>
      <c r="VRN872" s="40"/>
      <c r="VRO872" s="40"/>
      <c r="VRP872" s="40"/>
      <c r="VRQ872" s="40"/>
      <c r="VRR872" s="40"/>
      <c r="VRS872" s="40"/>
      <c r="VRT872" s="40"/>
      <c r="VRU872" s="40"/>
      <c r="VRV872" s="40"/>
      <c r="VRW872" s="40"/>
      <c r="VRX872" s="40"/>
      <c r="VRY872" s="40"/>
      <c r="VRZ872" s="40"/>
      <c r="VSA872" s="40"/>
      <c r="VSB872" s="40"/>
      <c r="VSC872" s="40"/>
      <c r="VSD872" s="40"/>
      <c r="VSE872" s="40"/>
      <c r="VSF872" s="40"/>
      <c r="VSG872" s="40"/>
      <c r="VSH872" s="40"/>
      <c r="VSI872" s="40"/>
      <c r="VSJ872" s="40"/>
      <c r="VSK872" s="40"/>
      <c r="VSL872" s="40"/>
      <c r="VSM872" s="40"/>
      <c r="VSN872" s="40"/>
      <c r="VSO872" s="40"/>
      <c r="VSP872" s="40"/>
      <c r="VSQ872" s="40"/>
      <c r="VSR872" s="40"/>
      <c r="VSS872" s="40"/>
      <c r="VST872" s="40"/>
      <c r="VSU872" s="40"/>
      <c r="VSV872" s="40"/>
      <c r="VSW872" s="40"/>
      <c r="VSX872" s="40"/>
      <c r="VSY872" s="40"/>
      <c r="VSZ872" s="40"/>
      <c r="VTA872" s="40"/>
      <c r="VTB872" s="40"/>
      <c r="VTC872" s="40"/>
      <c r="VTD872" s="40"/>
      <c r="VTE872" s="40"/>
      <c r="VTF872" s="40"/>
      <c r="VTG872" s="40"/>
      <c r="VTH872" s="40"/>
      <c r="VTI872" s="40"/>
      <c r="VTJ872" s="40"/>
      <c r="VTK872" s="40"/>
      <c r="VTL872" s="40"/>
      <c r="VTM872" s="40"/>
      <c r="VTN872" s="40"/>
      <c r="VTO872" s="40"/>
      <c r="VTP872" s="40"/>
      <c r="VTQ872" s="40"/>
      <c r="VTR872" s="40"/>
      <c r="VTS872" s="40"/>
      <c r="VTT872" s="40"/>
      <c r="VTU872" s="40"/>
      <c r="VTV872" s="40"/>
      <c r="VTW872" s="40"/>
      <c r="VTX872" s="40"/>
      <c r="VTY872" s="40"/>
      <c r="VTZ872" s="40"/>
      <c r="VUA872" s="40"/>
      <c r="VUB872" s="40"/>
      <c r="VUC872" s="40"/>
      <c r="VUD872" s="40"/>
      <c r="VUE872" s="40"/>
      <c r="VUF872" s="40"/>
      <c r="VUG872" s="40"/>
      <c r="VUH872" s="40"/>
      <c r="VUI872" s="40"/>
      <c r="VUJ872" s="40"/>
      <c r="VUK872" s="40"/>
      <c r="VUL872" s="40"/>
      <c r="VUM872" s="40"/>
      <c r="VUN872" s="40"/>
      <c r="VUO872" s="40"/>
      <c r="VUP872" s="40"/>
      <c r="VUQ872" s="40"/>
      <c r="VUR872" s="40"/>
      <c r="VUS872" s="40"/>
      <c r="VUT872" s="40"/>
      <c r="VUU872" s="40"/>
      <c r="VUV872" s="40"/>
      <c r="VUW872" s="40"/>
      <c r="VUX872" s="40"/>
      <c r="VUY872" s="40"/>
      <c r="VUZ872" s="40"/>
      <c r="VVA872" s="40"/>
      <c r="VVB872" s="40"/>
      <c r="VVC872" s="40"/>
      <c r="VVD872" s="40"/>
      <c r="VVE872" s="40"/>
      <c r="VVF872" s="40"/>
      <c r="VVG872" s="40"/>
      <c r="VVH872" s="40"/>
      <c r="VVI872" s="40"/>
      <c r="VVJ872" s="40"/>
      <c r="VVK872" s="40"/>
      <c r="VVL872" s="40"/>
      <c r="VVM872" s="40"/>
      <c r="VVN872" s="40"/>
      <c r="VVO872" s="40"/>
      <c r="VVP872" s="40"/>
      <c r="VVQ872" s="40"/>
      <c r="VVR872" s="40"/>
      <c r="VVS872" s="40"/>
      <c r="VVT872" s="40"/>
      <c r="VVU872" s="40"/>
      <c r="VVV872" s="40"/>
      <c r="VVW872" s="40"/>
      <c r="VVX872" s="40"/>
      <c r="VVY872" s="40"/>
      <c r="VVZ872" s="40"/>
      <c r="VWA872" s="40"/>
      <c r="VWB872" s="40"/>
      <c r="VWC872" s="40"/>
      <c r="VWD872" s="40"/>
      <c r="VWE872" s="40"/>
      <c r="VWF872" s="40"/>
      <c r="VWG872" s="40"/>
      <c r="VWH872" s="40"/>
      <c r="VWI872" s="40"/>
      <c r="VWJ872" s="40"/>
      <c r="VWK872" s="40"/>
      <c r="VWL872" s="40"/>
      <c r="VWM872" s="40"/>
      <c r="VWN872" s="40"/>
      <c r="VWO872" s="40"/>
      <c r="VWP872" s="40"/>
      <c r="VWQ872" s="40"/>
      <c r="VWR872" s="40"/>
      <c r="VWS872" s="40"/>
      <c r="VWT872" s="40"/>
      <c r="VWU872" s="40"/>
      <c r="VWV872" s="40"/>
      <c r="VWW872" s="40"/>
      <c r="VWX872" s="40"/>
      <c r="VWY872" s="40"/>
      <c r="VWZ872" s="40"/>
      <c r="VXA872" s="40"/>
      <c r="VXB872" s="40"/>
      <c r="VXC872" s="40"/>
      <c r="VXD872" s="40"/>
      <c r="VXE872" s="40"/>
      <c r="VXF872" s="40"/>
      <c r="VXG872" s="40"/>
      <c r="VXH872" s="40"/>
      <c r="VXI872" s="40"/>
      <c r="VXJ872" s="40"/>
      <c r="VXK872" s="40"/>
      <c r="VXL872" s="40"/>
      <c r="VXM872" s="40"/>
      <c r="VXN872" s="40"/>
      <c r="VXO872" s="40"/>
      <c r="VXP872" s="40"/>
      <c r="VXQ872" s="40"/>
      <c r="VXR872" s="40"/>
      <c r="VXS872" s="40"/>
      <c r="VXT872" s="40"/>
      <c r="VXU872" s="40"/>
      <c r="VXV872" s="40"/>
      <c r="VXW872" s="40"/>
      <c r="VXX872" s="40"/>
      <c r="VXY872" s="40"/>
      <c r="VXZ872" s="40"/>
      <c r="VYA872" s="40"/>
      <c r="VYB872" s="40"/>
      <c r="VYC872" s="40"/>
      <c r="VYD872" s="40"/>
      <c r="VYE872" s="40"/>
      <c r="VYF872" s="40"/>
      <c r="VYG872" s="40"/>
      <c r="VYH872" s="40"/>
      <c r="VYI872" s="40"/>
      <c r="VYJ872" s="40"/>
      <c r="VYK872" s="40"/>
      <c r="VYL872" s="40"/>
      <c r="VYM872" s="40"/>
      <c r="VYN872" s="40"/>
      <c r="VYO872" s="40"/>
      <c r="VYP872" s="40"/>
      <c r="VYQ872" s="40"/>
      <c r="VYR872" s="40"/>
      <c r="VYS872" s="40"/>
      <c r="VYT872" s="40"/>
      <c r="VYU872" s="40"/>
      <c r="VYV872" s="40"/>
      <c r="VYW872" s="40"/>
      <c r="VYX872" s="40"/>
      <c r="VYY872" s="40"/>
      <c r="VYZ872" s="40"/>
      <c r="VZA872" s="40"/>
      <c r="VZB872" s="40"/>
      <c r="VZC872" s="40"/>
      <c r="VZD872" s="40"/>
      <c r="VZE872" s="40"/>
      <c r="VZF872" s="40"/>
      <c r="VZG872" s="40"/>
      <c r="VZH872" s="40"/>
      <c r="VZI872" s="40"/>
      <c r="VZJ872" s="40"/>
      <c r="VZK872" s="40"/>
      <c r="VZL872" s="40"/>
      <c r="VZM872" s="40"/>
      <c r="VZN872" s="40"/>
      <c r="VZO872" s="40"/>
      <c r="VZP872" s="40"/>
      <c r="VZQ872" s="40"/>
      <c r="VZR872" s="40"/>
      <c r="VZS872" s="40"/>
      <c r="VZT872" s="40"/>
      <c r="VZU872" s="40"/>
      <c r="VZV872" s="40"/>
      <c r="VZW872" s="40"/>
      <c r="VZX872" s="40"/>
      <c r="VZY872" s="40"/>
      <c r="VZZ872" s="40"/>
      <c r="WAA872" s="40"/>
      <c r="WAB872" s="40"/>
      <c r="WAC872" s="40"/>
      <c r="WAD872" s="40"/>
      <c r="WAE872" s="40"/>
      <c r="WAF872" s="40"/>
      <c r="WAG872" s="40"/>
      <c r="WAH872" s="40"/>
      <c r="WAI872" s="40"/>
      <c r="WAJ872" s="40"/>
      <c r="WAK872" s="40"/>
      <c r="WAL872" s="40"/>
      <c r="WAM872" s="40"/>
      <c r="WAN872" s="40"/>
      <c r="WAO872" s="40"/>
      <c r="WAP872" s="40"/>
      <c r="WAQ872" s="40"/>
      <c r="WAR872" s="40"/>
      <c r="WAS872" s="40"/>
      <c r="WAT872" s="40"/>
      <c r="WAU872" s="40"/>
      <c r="WAV872" s="40"/>
      <c r="WAW872" s="40"/>
      <c r="WAX872" s="40"/>
      <c r="WAY872" s="40"/>
      <c r="WAZ872" s="40"/>
      <c r="WBA872" s="40"/>
      <c r="WBB872" s="40"/>
      <c r="WBC872" s="40"/>
      <c r="WBD872" s="40"/>
      <c r="WBE872" s="40"/>
      <c r="WBF872" s="40"/>
      <c r="WBG872" s="40"/>
      <c r="WBH872" s="40"/>
      <c r="WBI872" s="40"/>
      <c r="WBJ872" s="40"/>
      <c r="WBK872" s="40"/>
      <c r="WBL872" s="40"/>
      <c r="WBM872" s="40"/>
      <c r="WBN872" s="40"/>
      <c r="WBO872" s="40"/>
      <c r="WBP872" s="40"/>
      <c r="WBQ872" s="40"/>
      <c r="WBR872" s="40"/>
      <c r="WBS872" s="40"/>
      <c r="WBT872" s="40"/>
      <c r="WBU872" s="40"/>
      <c r="WBV872" s="40"/>
      <c r="WBW872" s="40"/>
      <c r="WBX872" s="40"/>
      <c r="WBY872" s="40"/>
      <c r="WBZ872" s="40"/>
      <c r="WCA872" s="40"/>
      <c r="WCB872" s="40"/>
      <c r="WCC872" s="40"/>
      <c r="WCD872" s="40"/>
      <c r="WCE872" s="40"/>
      <c r="WCF872" s="40"/>
      <c r="WCG872" s="40"/>
      <c r="WCH872" s="40"/>
      <c r="WCI872" s="40"/>
      <c r="WCJ872" s="40"/>
      <c r="WCK872" s="40"/>
      <c r="WCL872" s="40"/>
      <c r="WCM872" s="40"/>
      <c r="WCN872" s="40"/>
      <c r="WCO872" s="40"/>
      <c r="WCP872" s="40"/>
      <c r="WCQ872" s="40"/>
      <c r="WCR872" s="40"/>
      <c r="WCS872" s="40"/>
      <c r="WCT872" s="40"/>
      <c r="WCU872" s="40"/>
      <c r="WCV872" s="40"/>
      <c r="WCW872" s="40"/>
      <c r="WCX872" s="40"/>
      <c r="WCY872" s="40"/>
      <c r="WCZ872" s="40"/>
      <c r="WDA872" s="40"/>
      <c r="WDB872" s="40"/>
      <c r="WDC872" s="40"/>
      <c r="WDD872" s="40"/>
      <c r="WDE872" s="40"/>
      <c r="WDF872" s="40"/>
      <c r="WDG872" s="40"/>
      <c r="WDH872" s="40"/>
      <c r="WDI872" s="40"/>
      <c r="WDJ872" s="40"/>
      <c r="WDK872" s="40"/>
      <c r="WDL872" s="40"/>
      <c r="WDM872" s="40"/>
      <c r="WDN872" s="40"/>
      <c r="WDO872" s="40"/>
      <c r="WDP872" s="40"/>
      <c r="WDQ872" s="40"/>
      <c r="WDR872" s="40"/>
      <c r="WDS872" s="40"/>
      <c r="WDT872" s="40"/>
      <c r="WDU872" s="40"/>
      <c r="WDV872" s="40"/>
      <c r="WDW872" s="40"/>
      <c r="WDX872" s="40"/>
      <c r="WDY872" s="40"/>
      <c r="WDZ872" s="40"/>
      <c r="WEA872" s="40"/>
      <c r="WEB872" s="40"/>
      <c r="WEC872" s="40"/>
      <c r="WED872" s="40"/>
      <c r="WEE872" s="40"/>
      <c r="WEF872" s="40"/>
      <c r="WEG872" s="40"/>
      <c r="WEH872" s="40"/>
      <c r="WEI872" s="40"/>
      <c r="WEJ872" s="40"/>
      <c r="WEK872" s="40"/>
      <c r="WEL872" s="40"/>
      <c r="WEM872" s="40"/>
      <c r="WEN872" s="40"/>
      <c r="WEO872" s="40"/>
      <c r="WEP872" s="40"/>
      <c r="WEQ872" s="40"/>
      <c r="WER872" s="40"/>
      <c r="WES872" s="40"/>
      <c r="WET872" s="40"/>
      <c r="WEU872" s="40"/>
      <c r="WEV872" s="40"/>
      <c r="WEW872" s="40"/>
      <c r="WEX872" s="40"/>
      <c r="WEY872" s="40"/>
      <c r="WEZ872" s="40"/>
      <c r="WFA872" s="40"/>
      <c r="WFB872" s="40"/>
      <c r="WFC872" s="40"/>
      <c r="WFD872" s="40"/>
      <c r="WFE872" s="40"/>
      <c r="WFF872" s="40"/>
      <c r="WFG872" s="40"/>
      <c r="WFH872" s="40"/>
      <c r="WFI872" s="40"/>
      <c r="WFJ872" s="40"/>
      <c r="WFK872" s="40"/>
      <c r="WFL872" s="40"/>
      <c r="WFM872" s="40"/>
      <c r="WFN872" s="40"/>
      <c r="WFO872" s="40"/>
      <c r="WFP872" s="40"/>
      <c r="WFQ872" s="40"/>
      <c r="WFR872" s="40"/>
      <c r="WFS872" s="40"/>
      <c r="WFT872" s="40"/>
      <c r="WFU872" s="40"/>
      <c r="WFV872" s="40"/>
      <c r="WFW872" s="40"/>
      <c r="WFX872" s="40"/>
      <c r="WFY872" s="40"/>
      <c r="WFZ872" s="40"/>
      <c r="WGA872" s="40"/>
      <c r="WGB872" s="40"/>
      <c r="WGC872" s="40"/>
      <c r="WGD872" s="40"/>
      <c r="WGE872" s="40"/>
      <c r="WGF872" s="40"/>
      <c r="WGG872" s="40"/>
      <c r="WGH872" s="40"/>
      <c r="WGI872" s="40"/>
      <c r="WGJ872" s="40"/>
      <c r="WGK872" s="40"/>
      <c r="WGL872" s="40"/>
      <c r="WGM872" s="40"/>
      <c r="WGN872" s="40"/>
      <c r="WGO872" s="40"/>
      <c r="WGP872" s="40"/>
      <c r="WGQ872" s="40"/>
      <c r="WGR872" s="40"/>
      <c r="WGS872" s="40"/>
      <c r="WGT872" s="40"/>
      <c r="WGU872" s="40"/>
      <c r="WGV872" s="40"/>
      <c r="WGW872" s="40"/>
      <c r="WGX872" s="40"/>
      <c r="WGY872" s="40"/>
      <c r="WGZ872" s="40"/>
      <c r="WHA872" s="40"/>
      <c r="WHB872" s="40"/>
      <c r="WHC872" s="40"/>
      <c r="WHD872" s="40"/>
      <c r="WHE872" s="40"/>
      <c r="WHF872" s="40"/>
      <c r="WHG872" s="40"/>
      <c r="WHH872" s="40"/>
      <c r="WHI872" s="40"/>
      <c r="WHJ872" s="40"/>
      <c r="WHK872" s="40"/>
      <c r="WHL872" s="40"/>
      <c r="WHM872" s="40"/>
      <c r="WHN872" s="40"/>
      <c r="WHO872" s="40"/>
      <c r="WHP872" s="40"/>
      <c r="WHQ872" s="40"/>
      <c r="WHR872" s="40"/>
      <c r="WHS872" s="40"/>
      <c r="WHT872" s="40"/>
      <c r="WHU872" s="40"/>
      <c r="WHV872" s="40"/>
      <c r="WHW872" s="40"/>
      <c r="WHX872" s="40"/>
      <c r="WHY872" s="40"/>
      <c r="WHZ872" s="40"/>
      <c r="WIA872" s="40"/>
      <c r="WIB872" s="40"/>
      <c r="WIC872" s="40"/>
      <c r="WID872" s="40"/>
      <c r="WIE872" s="40"/>
      <c r="WIF872" s="40"/>
      <c r="WIG872" s="40"/>
      <c r="WIH872" s="40"/>
      <c r="WII872" s="40"/>
      <c r="WIJ872" s="40"/>
      <c r="WIK872" s="40"/>
      <c r="WIL872" s="40"/>
      <c r="WIM872" s="40"/>
      <c r="WIN872" s="40"/>
      <c r="WIO872" s="40"/>
      <c r="WIP872" s="40"/>
      <c r="WIQ872" s="40"/>
      <c r="WIR872" s="40"/>
      <c r="WIS872" s="40"/>
      <c r="WIT872" s="40"/>
      <c r="WIU872" s="40"/>
      <c r="WIV872" s="40"/>
      <c r="WIW872" s="40"/>
      <c r="WIX872" s="40"/>
      <c r="WIY872" s="40"/>
      <c r="WIZ872" s="40"/>
      <c r="WJA872" s="40"/>
      <c r="WJB872" s="40"/>
      <c r="WJC872" s="40"/>
      <c r="WJD872" s="40"/>
      <c r="WJE872" s="40"/>
      <c r="WJF872" s="40"/>
      <c r="WJG872" s="40"/>
      <c r="WJH872" s="40"/>
      <c r="WJI872" s="40"/>
      <c r="WJJ872" s="40"/>
      <c r="WJK872" s="40"/>
      <c r="WJL872" s="40"/>
      <c r="WJM872" s="40"/>
      <c r="WJN872" s="40"/>
      <c r="WJO872" s="40"/>
      <c r="WJP872" s="40"/>
      <c r="WJQ872" s="40"/>
      <c r="WJR872" s="40"/>
      <c r="WJS872" s="40"/>
      <c r="WJT872" s="40"/>
      <c r="WJU872" s="40"/>
      <c r="WJV872" s="40"/>
      <c r="WJW872" s="40"/>
      <c r="WJX872" s="40"/>
      <c r="WJY872" s="40"/>
      <c r="WJZ872" s="40"/>
      <c r="WKA872" s="40"/>
      <c r="WKB872" s="40"/>
      <c r="WKC872" s="40"/>
      <c r="WKD872" s="40"/>
      <c r="WKE872" s="40"/>
      <c r="WKF872" s="40"/>
      <c r="WKG872" s="40"/>
      <c r="WKH872" s="40"/>
      <c r="WKI872" s="40"/>
      <c r="WKJ872" s="40"/>
      <c r="WKK872" s="40"/>
      <c r="WKL872" s="40"/>
      <c r="WKM872" s="40"/>
      <c r="WKN872" s="40"/>
      <c r="WKO872" s="40"/>
      <c r="WKP872" s="40"/>
      <c r="WKQ872" s="40"/>
      <c r="WKR872" s="40"/>
      <c r="WKS872" s="40"/>
      <c r="WKT872" s="40"/>
      <c r="WKU872" s="40"/>
      <c r="WKV872" s="40"/>
      <c r="WKW872" s="40"/>
      <c r="WKX872" s="40"/>
      <c r="WKY872" s="40"/>
      <c r="WKZ872" s="40"/>
      <c r="WLA872" s="40"/>
      <c r="WLB872" s="40"/>
      <c r="WLC872" s="40"/>
      <c r="WLD872" s="40"/>
      <c r="WLE872" s="40"/>
      <c r="WLF872" s="40"/>
      <c r="WLG872" s="40"/>
      <c r="WLH872" s="40"/>
      <c r="WLI872" s="40"/>
      <c r="WLJ872" s="40"/>
      <c r="WLK872" s="40"/>
      <c r="WLL872" s="40"/>
      <c r="WLM872" s="40"/>
      <c r="WLN872" s="40"/>
      <c r="WLO872" s="40"/>
      <c r="WLP872" s="40"/>
      <c r="WLQ872" s="40"/>
      <c r="WLR872" s="40"/>
      <c r="WLS872" s="40"/>
      <c r="WLT872" s="40"/>
      <c r="WLU872" s="40"/>
      <c r="WLV872" s="40"/>
      <c r="WLW872" s="40"/>
      <c r="WLX872" s="40"/>
      <c r="WLY872" s="40"/>
      <c r="WLZ872" s="40"/>
      <c r="WMA872" s="40"/>
      <c r="WMB872" s="40"/>
      <c r="WMC872" s="40"/>
      <c r="WMD872" s="40"/>
      <c r="WME872" s="40"/>
      <c r="WMF872" s="40"/>
      <c r="WMG872" s="40"/>
      <c r="WMH872" s="40"/>
      <c r="WMI872" s="40"/>
      <c r="WMJ872" s="40"/>
      <c r="WMK872" s="40"/>
      <c r="WML872" s="40"/>
      <c r="WMM872" s="40"/>
      <c r="WMN872" s="40"/>
      <c r="WMO872" s="40"/>
      <c r="WMP872" s="40"/>
      <c r="WMQ872" s="40"/>
      <c r="WMR872" s="40"/>
      <c r="WMS872" s="40"/>
      <c r="WMT872" s="40"/>
      <c r="WMU872" s="40"/>
      <c r="WMV872" s="40"/>
      <c r="WMW872" s="40"/>
      <c r="WMX872" s="40"/>
      <c r="WMY872" s="40"/>
      <c r="WMZ872" s="40"/>
      <c r="WNA872" s="40"/>
      <c r="WNB872" s="40"/>
      <c r="WNC872" s="40"/>
      <c r="WND872" s="40"/>
      <c r="WNE872" s="40"/>
      <c r="WNF872" s="40"/>
      <c r="WNG872" s="40"/>
      <c r="WNH872" s="40"/>
      <c r="WNI872" s="40"/>
      <c r="WNJ872" s="40"/>
      <c r="WNK872" s="40"/>
      <c r="WNL872" s="40"/>
      <c r="WNM872" s="40"/>
      <c r="WNN872" s="40"/>
      <c r="WNO872" s="40"/>
      <c r="WNP872" s="40"/>
      <c r="WNQ872" s="40"/>
      <c r="WNR872" s="40"/>
      <c r="WNS872" s="40"/>
      <c r="WNT872" s="40"/>
      <c r="WNU872" s="40"/>
      <c r="WNV872" s="40"/>
      <c r="WNW872" s="40"/>
      <c r="WNX872" s="40"/>
      <c r="WNY872" s="40"/>
      <c r="WNZ872" s="40"/>
      <c r="WOA872" s="40"/>
      <c r="WOB872" s="40"/>
      <c r="WOC872" s="40"/>
      <c r="WOD872" s="40"/>
      <c r="WOE872" s="40"/>
      <c r="WOF872" s="40"/>
      <c r="WOG872" s="40"/>
      <c r="WOH872" s="40"/>
      <c r="WOI872" s="40"/>
      <c r="WOJ872" s="40"/>
      <c r="WOK872" s="40"/>
      <c r="WOL872" s="40"/>
      <c r="WOM872" s="40"/>
      <c r="WON872" s="40"/>
      <c r="WOO872" s="40"/>
      <c r="WOP872" s="40"/>
      <c r="WOQ872" s="40"/>
      <c r="WOR872" s="40"/>
      <c r="WOS872" s="40"/>
      <c r="WOT872" s="40"/>
      <c r="WOU872" s="40"/>
      <c r="WOV872" s="40"/>
      <c r="WOW872" s="40"/>
      <c r="WOX872" s="40"/>
      <c r="WOY872" s="40"/>
      <c r="WOZ872" s="40"/>
      <c r="WPA872" s="40"/>
      <c r="WPB872" s="40"/>
      <c r="WPC872" s="40"/>
      <c r="WPD872" s="40"/>
      <c r="WPE872" s="40"/>
      <c r="WPF872" s="40"/>
      <c r="WPG872" s="40"/>
      <c r="WPH872" s="40"/>
      <c r="WPI872" s="40"/>
      <c r="WPJ872" s="40"/>
      <c r="WPK872" s="40"/>
      <c r="WPL872" s="40"/>
      <c r="WPM872" s="40"/>
      <c r="WPN872" s="40"/>
      <c r="WPO872" s="40"/>
      <c r="WPP872" s="40"/>
      <c r="WPQ872" s="40"/>
      <c r="WPR872" s="40"/>
      <c r="WPS872" s="40"/>
      <c r="WPT872" s="40"/>
      <c r="WPU872" s="40"/>
      <c r="WPV872" s="40"/>
      <c r="WPW872" s="40"/>
      <c r="WPX872" s="40"/>
      <c r="WPY872" s="40"/>
      <c r="WPZ872" s="40"/>
      <c r="WQA872" s="40"/>
      <c r="WQB872" s="40"/>
      <c r="WQC872" s="40"/>
      <c r="WQD872" s="40"/>
      <c r="WQE872" s="40"/>
      <c r="WQF872" s="40"/>
      <c r="WQG872" s="40"/>
      <c r="WQH872" s="40"/>
      <c r="WQI872" s="40"/>
      <c r="WQJ872" s="40"/>
      <c r="WQK872" s="40"/>
      <c r="WQL872" s="40"/>
      <c r="WQM872" s="40"/>
      <c r="WQN872" s="40"/>
      <c r="WQO872" s="40"/>
      <c r="WQP872" s="40"/>
      <c r="WQQ872" s="40"/>
      <c r="WQR872" s="40"/>
      <c r="WQS872" s="40"/>
      <c r="WQT872" s="40"/>
      <c r="WQU872" s="40"/>
      <c r="WQV872" s="40"/>
      <c r="WQW872" s="40"/>
      <c r="WQX872" s="40"/>
      <c r="WQY872" s="40"/>
      <c r="WQZ872" s="40"/>
      <c r="WRA872" s="40"/>
      <c r="WRB872" s="40"/>
      <c r="WRC872" s="40"/>
      <c r="WRD872" s="40"/>
      <c r="WRE872" s="40"/>
      <c r="WRF872" s="40"/>
      <c r="WRG872" s="40"/>
      <c r="WRH872" s="40"/>
      <c r="WRI872" s="40"/>
      <c r="WRJ872" s="40"/>
      <c r="WRK872" s="40"/>
      <c r="WRL872" s="40"/>
      <c r="WRM872" s="40"/>
      <c r="WRN872" s="40"/>
      <c r="WRO872" s="40"/>
      <c r="WRP872" s="40"/>
      <c r="WRQ872" s="40"/>
      <c r="WRR872" s="40"/>
      <c r="WRS872" s="40"/>
      <c r="WRT872" s="40"/>
      <c r="WRU872" s="40"/>
      <c r="WRV872" s="40"/>
      <c r="WRW872" s="40"/>
      <c r="WRX872" s="40"/>
      <c r="WRY872" s="40"/>
      <c r="WRZ872" s="40"/>
      <c r="WSA872" s="40"/>
      <c r="WSB872" s="40"/>
      <c r="WSC872" s="40"/>
      <c r="WSD872" s="40"/>
      <c r="WSE872" s="40"/>
      <c r="WSF872" s="40"/>
      <c r="WSG872" s="40"/>
      <c r="WSH872" s="40"/>
      <c r="WSI872" s="40"/>
      <c r="WSJ872" s="40"/>
      <c r="WSK872" s="40"/>
      <c r="WSL872" s="40"/>
      <c r="WSM872" s="40"/>
      <c r="WSN872" s="40"/>
      <c r="WSO872" s="40"/>
      <c r="WSP872" s="40"/>
      <c r="WSQ872" s="40"/>
      <c r="WSR872" s="40"/>
      <c r="WSS872" s="40"/>
      <c r="WST872" s="40"/>
      <c r="WSU872" s="40"/>
      <c r="WSV872" s="40"/>
      <c r="WSW872" s="40"/>
      <c r="WSX872" s="40"/>
      <c r="WSY872" s="40"/>
      <c r="WSZ872" s="40"/>
      <c r="WTA872" s="40"/>
      <c r="WTB872" s="40"/>
      <c r="WTC872" s="40"/>
      <c r="WTD872" s="40"/>
      <c r="WTE872" s="40"/>
      <c r="WTF872" s="40"/>
      <c r="WTG872" s="40"/>
      <c r="WTH872" s="40"/>
      <c r="WTI872" s="40"/>
      <c r="WTJ872" s="40"/>
      <c r="WTK872" s="40"/>
      <c r="WTL872" s="40"/>
      <c r="WTM872" s="40"/>
      <c r="WTN872" s="40"/>
      <c r="WTO872" s="40"/>
      <c r="WTP872" s="40"/>
      <c r="WTQ872" s="40"/>
      <c r="WTR872" s="40"/>
      <c r="WTS872" s="40"/>
      <c r="WTT872" s="40"/>
      <c r="WTU872" s="40"/>
      <c r="WTV872" s="40"/>
      <c r="WTW872" s="40"/>
      <c r="WTX872" s="40"/>
      <c r="WTY872" s="40"/>
      <c r="WTZ872" s="40"/>
      <c r="WUA872" s="40"/>
      <c r="WUB872" s="40"/>
      <c r="WUC872" s="40"/>
      <c r="WUD872" s="40"/>
      <c r="WUE872" s="40"/>
      <c r="WUF872" s="40"/>
      <c r="WUG872" s="40"/>
      <c r="WUH872" s="40"/>
      <c r="WUI872" s="40"/>
      <c r="WUJ872" s="40"/>
      <c r="WUK872" s="40"/>
      <c r="WUL872" s="40"/>
      <c r="WUM872" s="40"/>
      <c r="WUN872" s="40"/>
      <c r="WUO872" s="40"/>
      <c r="WUP872" s="40"/>
      <c r="WUQ872" s="40"/>
      <c r="WUR872" s="40"/>
      <c r="WUS872" s="40"/>
      <c r="WUT872" s="40"/>
      <c r="WUU872" s="40"/>
      <c r="WUV872" s="40"/>
      <c r="WUW872" s="40"/>
      <c r="WUX872" s="40"/>
      <c r="WUY872" s="40"/>
      <c r="WUZ872" s="40"/>
      <c r="WVA872" s="40"/>
      <c r="WVB872" s="40"/>
      <c r="WVC872" s="40"/>
      <c r="WVD872" s="40"/>
      <c r="WVE872" s="40"/>
      <c r="WVF872" s="40"/>
      <c r="WVG872" s="40"/>
      <c r="WVH872" s="40"/>
      <c r="WVI872" s="40"/>
      <c r="WVJ872" s="40"/>
      <c r="WVK872" s="40"/>
      <c r="WVL872" s="40"/>
      <c r="WVM872" s="40"/>
      <c r="WVN872" s="40"/>
      <c r="WVO872" s="40"/>
      <c r="WVP872" s="40"/>
      <c r="WVQ872" s="40"/>
      <c r="WVR872" s="40"/>
      <c r="WVS872" s="40"/>
      <c r="WVT872" s="40"/>
      <c r="WVU872" s="40"/>
      <c r="WVV872" s="40"/>
      <c r="WVW872" s="40"/>
      <c r="WVX872" s="40"/>
      <c r="WVY872" s="40"/>
      <c r="WVZ872" s="40"/>
      <c r="WWA872" s="40"/>
      <c r="WWB872" s="40"/>
      <c r="WWC872" s="40"/>
      <c r="WWD872" s="40"/>
      <c r="WWE872" s="40"/>
      <c r="WWF872" s="40"/>
      <c r="WWG872" s="40"/>
      <c r="WWH872" s="40"/>
      <c r="WWI872" s="40"/>
      <c r="WWJ872" s="40"/>
      <c r="WWK872" s="40"/>
      <c r="WWL872" s="40"/>
      <c r="WWM872" s="40"/>
      <c r="WWN872" s="40"/>
      <c r="WWO872" s="40"/>
      <c r="WWP872" s="40"/>
      <c r="WWQ872" s="40"/>
      <c r="WWR872" s="40"/>
      <c r="WWS872" s="40"/>
      <c r="WWT872" s="40"/>
      <c r="WWU872" s="40"/>
      <c r="WWV872" s="40"/>
      <c r="WWW872" s="40"/>
      <c r="WWX872" s="40"/>
      <c r="WWY872" s="40"/>
      <c r="WWZ872" s="40"/>
      <c r="WXA872" s="40"/>
      <c r="WXB872" s="40"/>
      <c r="WXC872" s="40"/>
      <c r="WXD872" s="40"/>
      <c r="WXE872" s="40"/>
      <c r="WXF872" s="40"/>
      <c r="WXG872" s="40"/>
      <c r="WXH872" s="40"/>
      <c r="WXI872" s="40"/>
      <c r="WXJ872" s="40"/>
      <c r="WXK872" s="40"/>
      <c r="WXL872" s="40"/>
      <c r="WXM872" s="40"/>
      <c r="WXN872" s="40"/>
      <c r="WXO872" s="40"/>
      <c r="WXP872" s="40"/>
      <c r="WXQ872" s="40"/>
      <c r="WXR872" s="40"/>
      <c r="WXS872" s="40"/>
      <c r="WXT872" s="40"/>
      <c r="WXU872" s="40"/>
      <c r="WXV872" s="40"/>
      <c r="WXW872" s="40"/>
      <c r="WXX872" s="40"/>
      <c r="WXY872" s="40"/>
      <c r="WXZ872" s="40"/>
      <c r="WYA872" s="40"/>
      <c r="WYB872" s="40"/>
      <c r="WYC872" s="40"/>
      <c r="WYD872" s="40"/>
      <c r="WYE872" s="40"/>
      <c r="WYF872" s="40"/>
      <c r="WYG872" s="40"/>
      <c r="WYH872" s="40"/>
      <c r="WYI872" s="40"/>
      <c r="WYJ872" s="40"/>
      <c r="WYK872" s="40"/>
      <c r="WYL872" s="40"/>
      <c r="WYM872" s="40"/>
      <c r="WYN872" s="40"/>
      <c r="WYO872" s="40"/>
      <c r="WYP872" s="40"/>
      <c r="WYQ872" s="40"/>
      <c r="WYR872" s="40"/>
      <c r="WYS872" s="40"/>
      <c r="WYT872" s="40"/>
      <c r="WYU872" s="40"/>
      <c r="WYV872" s="40"/>
      <c r="WYW872" s="40"/>
      <c r="WYX872" s="40"/>
      <c r="WYY872" s="40"/>
      <c r="WYZ872" s="40"/>
      <c r="WZA872" s="40"/>
      <c r="WZB872" s="40"/>
      <c r="WZC872" s="40"/>
      <c r="WZD872" s="40"/>
      <c r="WZE872" s="40"/>
      <c r="WZF872" s="40"/>
      <c r="WZG872" s="40"/>
      <c r="WZH872" s="40"/>
      <c r="WZI872" s="40"/>
      <c r="WZJ872" s="40"/>
      <c r="WZK872" s="40"/>
      <c r="WZL872" s="40"/>
      <c r="WZM872" s="40"/>
      <c r="WZN872" s="40"/>
      <c r="WZO872" s="40"/>
      <c r="WZP872" s="40"/>
      <c r="WZQ872" s="40"/>
      <c r="WZR872" s="40"/>
      <c r="WZS872" s="40"/>
      <c r="WZT872" s="40"/>
      <c r="WZU872" s="40"/>
      <c r="WZV872" s="40"/>
      <c r="WZW872" s="40"/>
      <c r="WZX872" s="40"/>
      <c r="WZY872" s="40"/>
      <c r="WZZ872" s="40"/>
      <c r="XAA872" s="40"/>
      <c r="XAB872" s="40"/>
      <c r="XAC872" s="40"/>
      <c r="XAD872" s="40"/>
      <c r="XAE872" s="40"/>
      <c r="XAF872" s="40"/>
      <c r="XAG872" s="40"/>
      <c r="XAH872" s="40"/>
      <c r="XAI872" s="40"/>
      <c r="XAJ872" s="40"/>
      <c r="XAK872" s="40"/>
      <c r="XAL872" s="40"/>
      <c r="XAM872" s="40"/>
      <c r="XAN872" s="40"/>
      <c r="XAO872" s="40"/>
      <c r="XAP872" s="40"/>
      <c r="XAQ872" s="40"/>
      <c r="XAR872" s="40"/>
      <c r="XAS872" s="40"/>
      <c r="XAT872" s="40"/>
      <c r="XAU872" s="40"/>
      <c r="XAV872" s="40"/>
      <c r="XAW872" s="40"/>
      <c r="XAX872" s="40"/>
      <c r="XAY872" s="40"/>
      <c r="XAZ872" s="40"/>
      <c r="XBA872" s="40"/>
      <c r="XBB872" s="40"/>
      <c r="XBC872" s="40"/>
      <c r="XBD872" s="40"/>
      <c r="XBE872" s="40"/>
      <c r="XBF872" s="40"/>
      <c r="XBG872" s="40"/>
      <c r="XBH872" s="40"/>
      <c r="XBI872" s="40"/>
      <c r="XBJ872" s="40"/>
      <c r="XBK872" s="40"/>
      <c r="XBL872" s="40"/>
      <c r="XBM872" s="40"/>
      <c r="XBN872" s="40"/>
      <c r="XBO872" s="40"/>
      <c r="XBP872" s="40"/>
      <c r="XBQ872" s="40"/>
      <c r="XBR872" s="40"/>
      <c r="XBS872" s="40"/>
      <c r="XBT872" s="40"/>
      <c r="XBU872" s="40"/>
      <c r="XBV872" s="40"/>
      <c r="XBW872" s="40"/>
      <c r="XBX872" s="40"/>
      <c r="XBY872" s="40"/>
      <c r="XBZ872" s="40"/>
      <c r="XCA872" s="40"/>
      <c r="XCB872" s="40"/>
      <c r="XCC872" s="40"/>
      <c r="XCD872" s="40"/>
      <c r="XCE872" s="40"/>
      <c r="XCF872" s="40"/>
      <c r="XCG872" s="40"/>
      <c r="XCH872" s="40"/>
      <c r="XCI872" s="40"/>
      <c r="XCJ872" s="40"/>
      <c r="XCK872" s="40"/>
      <c r="XCL872" s="40"/>
      <c r="XCM872" s="40"/>
      <c r="XCN872" s="40"/>
      <c r="XCO872" s="40"/>
      <c r="XCP872" s="40"/>
      <c r="XCQ872" s="40"/>
      <c r="XCR872" s="40"/>
      <c r="XCS872" s="40"/>
      <c r="XCT872" s="40"/>
      <c r="XCU872" s="40"/>
      <c r="XCV872" s="40"/>
      <c r="XCW872" s="40"/>
      <c r="XCX872" s="40"/>
      <c r="XCY872" s="40"/>
      <c r="XCZ872" s="40"/>
      <c r="XDA872" s="40"/>
      <c r="XDB872" s="40"/>
      <c r="XDC872" s="40"/>
      <c r="XDD872" s="40"/>
      <c r="XDE872" s="40"/>
      <c r="XDF872" s="40"/>
      <c r="XDG872" s="40"/>
      <c r="XDH872" s="40"/>
      <c r="XDI872" s="40"/>
      <c r="XDJ872" s="40"/>
      <c r="XDK872" s="40"/>
      <c r="XDL872" s="40"/>
      <c r="XDM872" s="40"/>
      <c r="XDN872" s="40"/>
      <c r="XDO872" s="40"/>
      <c r="XDP872" s="40"/>
      <c r="XDQ872" s="40"/>
      <c r="XDR872" s="40"/>
      <c r="XDS872" s="40"/>
      <c r="XDT872" s="40"/>
      <c r="XDU872" s="40"/>
      <c r="XDV872" s="40"/>
      <c r="XDW872" s="40"/>
      <c r="XDX872" s="40"/>
      <c r="XDY872" s="40"/>
      <c r="XDZ872" s="40"/>
      <c r="XEA872" s="40"/>
      <c r="XEB872" s="40"/>
      <c r="XEC872" s="40"/>
      <c r="XED872" s="40"/>
      <c r="XEE872" s="40"/>
      <c r="XEF872" s="40"/>
      <c r="XEG872" s="40"/>
    </row>
    <row r="873" spans="1:16361">
      <c r="A873" s="474" t="s">
        <v>276</v>
      </c>
      <c r="B873" s="474"/>
      <c r="C873" s="474"/>
      <c r="D873" s="474"/>
      <c r="E873" s="474"/>
      <c r="F873" s="474"/>
      <c r="G873" s="474"/>
      <c r="H873" s="474"/>
      <c r="I873" s="474"/>
      <c r="J873" s="225"/>
    </row>
    <row r="874" spans="1:16361">
      <c r="A874" s="474" t="s">
        <v>125</v>
      </c>
      <c r="B874" s="474"/>
      <c r="C874" s="474"/>
      <c r="D874" s="474"/>
      <c r="E874" s="474"/>
      <c r="F874" s="474"/>
      <c r="G874" s="474"/>
      <c r="H874" s="474"/>
      <c r="I874" s="474"/>
      <c r="J874" s="225"/>
    </row>
    <row r="875" spans="1:16361" ht="15" customHeight="1">
      <c r="A875" s="474" t="s">
        <v>235</v>
      </c>
      <c r="B875" s="474"/>
      <c r="C875" s="474"/>
      <c r="D875" s="474"/>
      <c r="E875" s="474"/>
      <c r="F875" s="474"/>
      <c r="G875" s="474"/>
      <c r="H875" s="474"/>
      <c r="I875" s="474"/>
      <c r="J875" s="225"/>
    </row>
    <row r="876" spans="1:16361" ht="15" customHeight="1">
      <c r="A876" s="474" t="s">
        <v>219</v>
      </c>
      <c r="B876" s="474"/>
      <c r="C876" s="474"/>
      <c r="D876" s="474"/>
      <c r="E876" s="474"/>
      <c r="F876" s="474"/>
      <c r="G876" s="474"/>
      <c r="H876" s="474"/>
      <c r="I876" s="474"/>
      <c r="J876" s="225"/>
    </row>
    <row r="877" spans="1:16361" ht="15" customHeight="1">
      <c r="A877" s="474" t="s">
        <v>237</v>
      </c>
      <c r="B877" s="474"/>
      <c r="C877" s="474"/>
      <c r="D877" s="474"/>
      <c r="E877" s="474"/>
      <c r="F877" s="474"/>
      <c r="G877" s="474"/>
      <c r="H877" s="474"/>
      <c r="I877" s="474"/>
      <c r="J877" s="225"/>
    </row>
    <row r="878" spans="1:16361" ht="15" customHeight="1">
      <c r="A878" s="474" t="s">
        <v>236</v>
      </c>
      <c r="B878" s="474"/>
      <c r="C878" s="474"/>
      <c r="D878" s="474"/>
      <c r="E878" s="474"/>
      <c r="F878" s="474"/>
      <c r="G878" s="474"/>
      <c r="H878" s="474"/>
      <c r="I878" s="474"/>
      <c r="J878" s="225"/>
    </row>
    <row r="879" spans="1:16361" ht="15" customHeight="1">
      <c r="A879" s="474" t="s">
        <v>126</v>
      </c>
      <c r="B879" s="474"/>
      <c r="C879" s="474"/>
      <c r="D879" s="474"/>
      <c r="E879" s="474"/>
      <c r="F879" s="474"/>
      <c r="G879" s="474"/>
      <c r="H879" s="474"/>
      <c r="I879" s="474"/>
      <c r="J879" s="225"/>
    </row>
    <row r="880" spans="1:16361" ht="15" customHeight="1">
      <c r="A880" s="474" t="s">
        <v>238</v>
      </c>
      <c r="B880" s="474"/>
      <c r="C880" s="474"/>
      <c r="D880" s="474"/>
      <c r="E880" s="474"/>
      <c r="F880" s="474"/>
      <c r="G880" s="474"/>
      <c r="H880" s="474"/>
      <c r="I880" s="474"/>
      <c r="J880" s="225"/>
    </row>
    <row r="881" spans="1:101" ht="15" customHeight="1">
      <c r="A881" s="474" t="s">
        <v>220</v>
      </c>
      <c r="B881" s="474"/>
      <c r="C881" s="474"/>
      <c r="D881" s="474"/>
      <c r="E881" s="474"/>
      <c r="F881" s="474"/>
      <c r="G881" s="474"/>
      <c r="H881" s="474"/>
      <c r="I881" s="474"/>
      <c r="J881" s="225"/>
    </row>
    <row r="882" spans="1:101" ht="15" customHeight="1">
      <c r="A882" s="474" t="s">
        <v>221</v>
      </c>
      <c r="B882" s="474"/>
      <c r="C882" s="474"/>
      <c r="D882" s="474"/>
      <c r="E882" s="474"/>
      <c r="F882" s="474"/>
      <c r="G882" s="474"/>
      <c r="H882" s="474"/>
      <c r="I882" s="474"/>
      <c r="J882" s="225"/>
    </row>
    <row r="883" spans="1:101" ht="15" customHeight="1">
      <c r="A883" s="475" t="s">
        <v>222</v>
      </c>
      <c r="B883" s="475"/>
      <c r="C883" s="475"/>
      <c r="D883" s="475"/>
      <c r="E883" s="475"/>
      <c r="F883" s="475"/>
      <c r="G883" s="475"/>
      <c r="H883" s="475"/>
      <c r="I883" s="475"/>
      <c r="J883" s="225"/>
    </row>
    <row r="884" spans="1:101" ht="15" customHeight="1">
      <c r="A884" s="475" t="s">
        <v>247</v>
      </c>
      <c r="B884" s="475"/>
      <c r="C884" s="475"/>
      <c r="D884" s="475"/>
      <c r="E884" s="475"/>
      <c r="F884" s="475"/>
      <c r="G884" s="475"/>
      <c r="H884" s="475"/>
      <c r="I884" s="475"/>
      <c r="J884" s="225"/>
    </row>
    <row r="885" spans="1:101" ht="15" customHeight="1">
      <c r="A885" s="474" t="s">
        <v>223</v>
      </c>
      <c r="B885" s="474"/>
      <c r="C885" s="474"/>
      <c r="D885" s="474"/>
      <c r="E885" s="474"/>
      <c r="F885" s="474"/>
      <c r="G885" s="474"/>
      <c r="H885" s="474"/>
      <c r="I885" s="474"/>
      <c r="J885" s="225"/>
    </row>
    <row r="886" spans="1:101" ht="15" customHeight="1">
      <c r="A886" s="474" t="s">
        <v>241</v>
      </c>
      <c r="B886" s="474"/>
      <c r="C886" s="474"/>
      <c r="D886" s="474"/>
      <c r="E886" s="474"/>
      <c r="F886" s="474"/>
      <c r="G886" s="474"/>
      <c r="H886" s="474"/>
      <c r="I886" s="474"/>
      <c r="J886" s="225"/>
    </row>
    <row r="887" spans="1:101">
      <c r="A887" s="474" t="s">
        <v>239</v>
      </c>
      <c r="B887" s="474"/>
      <c r="C887" s="474"/>
      <c r="D887" s="474"/>
      <c r="E887" s="474"/>
      <c r="F887" s="474"/>
      <c r="G887" s="474"/>
      <c r="H887" s="474"/>
      <c r="I887" s="474"/>
      <c r="J887" s="225"/>
    </row>
    <row r="888" spans="1:101">
      <c r="A888" s="474" t="s">
        <v>242</v>
      </c>
      <c r="B888" s="474"/>
      <c r="C888" s="474"/>
      <c r="D888" s="474"/>
      <c r="E888" s="474"/>
      <c r="F888" s="474"/>
      <c r="G888" s="474"/>
      <c r="H888" s="474"/>
      <c r="I888" s="474"/>
      <c r="J888" s="225"/>
    </row>
    <row r="889" spans="1:101" ht="15" customHeight="1">
      <c r="A889" s="474" t="s">
        <v>240</v>
      </c>
      <c r="B889" s="474"/>
      <c r="C889" s="474"/>
      <c r="D889" s="474"/>
      <c r="E889" s="474"/>
      <c r="F889" s="474"/>
      <c r="G889" s="474"/>
      <c r="H889" s="474"/>
      <c r="I889" s="474"/>
      <c r="J889" s="225"/>
    </row>
    <row r="890" spans="1:101" ht="15" customHeight="1">
      <c r="A890" s="474" t="s">
        <v>384</v>
      </c>
      <c r="B890" s="474"/>
      <c r="C890" s="474"/>
      <c r="D890" s="474"/>
      <c r="E890" s="474"/>
      <c r="F890" s="474"/>
      <c r="G890" s="474"/>
      <c r="H890" s="90"/>
      <c r="I890" s="90"/>
      <c r="J890" s="225"/>
    </row>
    <row r="891" spans="1:101" ht="15" customHeight="1">
      <c r="A891" s="474" t="s">
        <v>127</v>
      </c>
      <c r="B891" s="474"/>
      <c r="C891" s="474"/>
      <c r="D891" s="474"/>
      <c r="E891" s="474"/>
      <c r="F891" s="474"/>
      <c r="G891" s="474"/>
      <c r="H891" s="474"/>
      <c r="I891" s="474"/>
      <c r="J891" s="225"/>
    </row>
    <row r="892" spans="1:101" ht="15" customHeight="1">
      <c r="A892" s="474" t="s">
        <v>128</v>
      </c>
      <c r="B892" s="474"/>
      <c r="C892" s="474"/>
      <c r="D892" s="474"/>
      <c r="E892" s="474"/>
      <c r="F892" s="474"/>
      <c r="G892" s="474"/>
      <c r="H892" s="474"/>
      <c r="I892" s="474"/>
      <c r="J892" s="225"/>
    </row>
    <row r="893" spans="1:101" ht="15" customHeight="1">
      <c r="A893" s="474" t="s">
        <v>129</v>
      </c>
      <c r="B893" s="474"/>
      <c r="C893" s="474"/>
      <c r="D893" s="474"/>
      <c r="E893" s="474"/>
      <c r="F893" s="474"/>
      <c r="G893" s="474"/>
      <c r="H893" s="474"/>
      <c r="I893" s="474"/>
      <c r="J893" s="225"/>
    </row>
    <row r="894" spans="1:101">
      <c r="A894" s="474" t="s">
        <v>130</v>
      </c>
      <c r="B894" s="474"/>
      <c r="C894" s="474"/>
      <c r="D894" s="474"/>
      <c r="E894" s="474"/>
      <c r="F894" s="474"/>
      <c r="G894" s="474"/>
      <c r="H894" s="474"/>
      <c r="I894" s="474"/>
      <c r="J894" s="225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  <c r="AA894" s="76"/>
      <c r="AB894" s="76"/>
      <c r="AC894" s="76"/>
      <c r="AD894" s="76"/>
      <c r="AE894" s="76"/>
      <c r="AF894" s="76"/>
      <c r="AG894" s="76"/>
      <c r="AH894" s="76"/>
      <c r="AI894" s="76"/>
      <c r="AJ894" s="76"/>
      <c r="AK894" s="76"/>
      <c r="AL894" s="76"/>
      <c r="AM894" s="76"/>
      <c r="AN894" s="76"/>
      <c r="AO894" s="76"/>
      <c r="AP894" s="76"/>
      <c r="AQ894" s="76"/>
      <c r="AR894" s="76"/>
      <c r="AS894" s="76"/>
      <c r="AT894" s="76"/>
      <c r="AU894" s="76"/>
      <c r="AV894" s="76"/>
      <c r="AW894" s="76"/>
      <c r="AX894" s="76"/>
      <c r="AY894" s="76"/>
      <c r="AZ894" s="76"/>
      <c r="BA894" s="76"/>
      <c r="BB894" s="76"/>
      <c r="BC894" s="76"/>
      <c r="BD894" s="76"/>
      <c r="BE894" s="76"/>
      <c r="BF894" s="76"/>
      <c r="BG894" s="76"/>
      <c r="BH894" s="76"/>
      <c r="BI894" s="76"/>
      <c r="BJ894" s="76"/>
      <c r="BK894" s="76"/>
      <c r="BL894" s="76"/>
      <c r="BM894" s="76"/>
      <c r="BN894" s="76"/>
      <c r="BO894" s="76"/>
      <c r="BP894" s="76"/>
      <c r="BQ894" s="76"/>
      <c r="BR894" s="76"/>
      <c r="BS894" s="76"/>
      <c r="BT894" s="76"/>
      <c r="BU894" s="76"/>
      <c r="BV894" s="76"/>
      <c r="BW894" s="76"/>
      <c r="BX894" s="76"/>
      <c r="BY894" s="76"/>
      <c r="BZ894" s="76"/>
      <c r="CA894" s="76"/>
      <c r="CB894" s="76"/>
      <c r="CC894" s="76"/>
      <c r="CD894" s="76"/>
      <c r="CE894" s="76"/>
      <c r="CF894" s="76"/>
      <c r="CG894" s="76"/>
      <c r="CH894" s="76"/>
      <c r="CI894" s="76"/>
      <c r="CJ894" s="76"/>
      <c r="CK894" s="76"/>
      <c r="CL894" s="76"/>
      <c r="CM894" s="76"/>
      <c r="CN894" s="76"/>
      <c r="CO894" s="76"/>
      <c r="CP894" s="76"/>
      <c r="CQ894" s="34"/>
      <c r="CR894" s="34"/>
      <c r="CS894" s="34"/>
      <c r="CT894" s="34"/>
      <c r="CU894" s="34"/>
      <c r="CV894" s="34"/>
      <c r="CW894" s="34"/>
    </row>
    <row r="895" spans="1:101" ht="15" customHeight="1">
      <c r="A895" s="474" t="s">
        <v>131</v>
      </c>
      <c r="B895" s="474"/>
      <c r="C895" s="474"/>
      <c r="D895" s="474"/>
      <c r="E895" s="474"/>
      <c r="F895" s="474"/>
      <c r="G895" s="474"/>
      <c r="H895" s="474"/>
      <c r="I895" s="474"/>
      <c r="J895" s="225"/>
    </row>
    <row r="896" spans="1:101" ht="15" customHeight="1"/>
    <row r="897" spans="5:5">
      <c r="E897" s="182"/>
    </row>
    <row r="898" spans="5:5">
      <c r="E898" s="182"/>
    </row>
    <row r="899" spans="5:5">
      <c r="E899" s="182"/>
    </row>
    <row r="900" spans="5:5">
      <c r="E900" s="182"/>
    </row>
    <row r="901" spans="5:5">
      <c r="E901" s="182"/>
    </row>
    <row r="902" spans="5:5">
      <c r="E902" s="182"/>
    </row>
    <row r="910" spans="5:5">
      <c r="E910" s="182"/>
    </row>
    <row r="911" spans="5:5">
      <c r="E911" s="182"/>
    </row>
    <row r="915" spans="5:5">
      <c r="E915" s="182"/>
    </row>
    <row r="916" spans="5:5">
      <c r="E916" s="182"/>
    </row>
    <row r="926" spans="5:5">
      <c r="E926" s="87"/>
    </row>
    <row r="927" spans="5:5">
      <c r="E927" s="87"/>
    </row>
    <row r="928" spans="5:5">
      <c r="E928" s="87"/>
    </row>
    <row r="929" spans="5:5">
      <c r="E929" s="87"/>
    </row>
    <row r="933" spans="5:5">
      <c r="E933" s="182"/>
    </row>
    <row r="934" spans="5:5">
      <c r="E934" s="182"/>
    </row>
    <row r="935" spans="5:5">
      <c r="E935" s="182"/>
    </row>
    <row r="936" spans="5:5">
      <c r="E936" s="182"/>
    </row>
    <row r="937" spans="5:5">
      <c r="E937" s="182"/>
    </row>
    <row r="938" spans="5:5">
      <c r="E938" s="182"/>
    </row>
    <row r="945" spans="5:5">
      <c r="E945" s="182"/>
    </row>
    <row r="946" spans="5:5">
      <c r="E946" s="182"/>
    </row>
    <row r="947" spans="5:5">
      <c r="E947" s="182"/>
    </row>
    <row r="948" spans="5:5">
      <c r="E948" s="182"/>
    </row>
    <row r="949" spans="5:5">
      <c r="E949" s="182"/>
    </row>
    <row r="950" spans="5:5">
      <c r="E950" s="182"/>
    </row>
    <row r="951" spans="5:5">
      <c r="E951" s="182"/>
    </row>
    <row r="952" spans="5:5">
      <c r="E952" s="182"/>
    </row>
    <row r="959" spans="5:5">
      <c r="E959" s="182"/>
    </row>
    <row r="960" spans="5:5">
      <c r="E960" s="182"/>
    </row>
    <row r="973" spans="5:5">
      <c r="E973" s="87"/>
    </row>
    <row r="981" spans="5:5">
      <c r="E981" s="182"/>
    </row>
    <row r="982" spans="5:5">
      <c r="E982" s="182"/>
    </row>
    <row r="983" spans="5:5">
      <c r="E983" s="182"/>
    </row>
    <row r="984" spans="5:5">
      <c r="E984" s="182"/>
    </row>
    <row r="985" spans="5:5">
      <c r="E985" s="182"/>
    </row>
    <row r="986" spans="5:5">
      <c r="E986" s="182"/>
    </row>
    <row r="987" spans="5:5">
      <c r="E987" s="182"/>
    </row>
    <row r="996" spans="5:5">
      <c r="E996" s="182"/>
    </row>
    <row r="997" spans="5:5">
      <c r="E997" s="182"/>
    </row>
    <row r="998" spans="5:5">
      <c r="E998" s="182"/>
    </row>
    <row r="999" spans="5:5">
      <c r="E999" s="182"/>
    </row>
    <row r="1000" spans="5:5">
      <c r="E1000" s="182"/>
    </row>
    <row r="1001" spans="5:5">
      <c r="E1001" s="182"/>
    </row>
    <row r="1002" spans="5:5">
      <c r="E1002" s="182"/>
    </row>
    <row r="1003" spans="5:5">
      <c r="E1003" s="182"/>
    </row>
    <row r="1011" spans="5:5">
      <c r="E1011" s="182"/>
    </row>
    <row r="1012" spans="5:5">
      <c r="E1012" s="182"/>
    </row>
    <row r="1018" spans="5:5">
      <c r="E1018" s="182"/>
    </row>
    <row r="1019" spans="5:5">
      <c r="E1019" s="182"/>
    </row>
    <row r="1029" spans="5:5">
      <c r="E1029" s="182"/>
    </row>
    <row r="1030" spans="5:5">
      <c r="E1030" s="182"/>
    </row>
    <row r="1031" spans="5:5">
      <c r="E1031" s="182"/>
    </row>
    <row r="1034" spans="5:5">
      <c r="E1034" s="182"/>
    </row>
    <row r="1041" spans="5:5">
      <c r="E1041" s="182"/>
    </row>
    <row r="1042" spans="5:5">
      <c r="E1042" s="182"/>
    </row>
    <row r="1043" spans="5:5">
      <c r="E1043" s="182"/>
    </row>
    <row r="1044" spans="5:5">
      <c r="E1044" s="182"/>
    </row>
    <row r="1045" spans="5:5">
      <c r="E1045" s="182"/>
    </row>
    <row r="1046" spans="5:5">
      <c r="E1046" s="182"/>
    </row>
    <row r="1047" spans="5:5">
      <c r="E1047" s="182"/>
    </row>
    <row r="1048" spans="5:5">
      <c r="E1048" s="182"/>
    </row>
    <row r="1054" spans="5:5" ht="26.25" customHeight="1"/>
    <row r="1056" spans="5:5">
      <c r="E1056" s="182"/>
    </row>
    <row r="1057" spans="5:5">
      <c r="E1057" s="182"/>
    </row>
    <row r="1059" spans="5:5" ht="22.5" customHeight="1"/>
    <row r="1062" spans="5:5">
      <c r="E1062" s="182"/>
    </row>
    <row r="1075" spans="1:177" s="30" customFormat="1">
      <c r="A1075" s="240"/>
      <c r="B1075" s="81"/>
      <c r="C1075" s="275"/>
      <c r="D1075" s="275"/>
      <c r="E1075" s="81"/>
      <c r="F1075" s="83"/>
      <c r="G1075" s="83"/>
      <c r="H1075" s="83"/>
      <c r="I1075" s="83"/>
      <c r="J1075" s="276"/>
      <c r="K1075" s="71"/>
      <c r="L1075" s="71"/>
      <c r="M1075" s="71"/>
      <c r="N1075" s="71"/>
      <c r="O1075" s="71"/>
      <c r="P1075" s="71"/>
      <c r="Q1075" s="71"/>
      <c r="R1075" s="71"/>
      <c r="S1075" s="71"/>
      <c r="T1075" s="71"/>
      <c r="U1075" s="71"/>
      <c r="V1075" s="71"/>
      <c r="W1075" s="71"/>
      <c r="X1075" s="71"/>
      <c r="Y1075" s="71"/>
      <c r="Z1075" s="71"/>
      <c r="AA1075" s="71"/>
      <c r="AB1075" s="71"/>
      <c r="AC1075" s="71"/>
      <c r="AD1075" s="71"/>
      <c r="AE1075" s="71"/>
      <c r="AF1075" s="71"/>
      <c r="AG1075" s="71"/>
      <c r="AH1075" s="71"/>
      <c r="AI1075" s="71"/>
      <c r="AJ1075" s="71"/>
      <c r="AK1075" s="71"/>
      <c r="AL1075" s="71"/>
      <c r="AM1075" s="71"/>
      <c r="AN1075" s="71"/>
      <c r="AO1075" s="71"/>
      <c r="AP1075" s="71"/>
      <c r="AQ1075" s="71"/>
      <c r="AR1075" s="71"/>
      <c r="AS1075" s="71"/>
      <c r="AT1075" s="71"/>
      <c r="AU1075" s="71"/>
      <c r="AV1075" s="71"/>
      <c r="AW1075" s="71"/>
      <c r="AX1075" s="71"/>
      <c r="AY1075" s="71"/>
      <c r="AZ1075" s="71"/>
      <c r="BA1075" s="71"/>
      <c r="BB1075" s="71"/>
      <c r="BC1075" s="71"/>
      <c r="BD1075" s="71"/>
      <c r="BE1075" s="71"/>
      <c r="BF1075" s="71"/>
      <c r="BG1075" s="71"/>
      <c r="BH1075" s="71"/>
      <c r="BI1075" s="71"/>
      <c r="BJ1075" s="71"/>
      <c r="BK1075" s="71"/>
      <c r="BL1075" s="71"/>
      <c r="BM1075" s="71"/>
      <c r="BN1075" s="71"/>
      <c r="BO1075" s="71"/>
      <c r="BP1075" s="71"/>
      <c r="BQ1075" s="71"/>
      <c r="BR1075" s="71"/>
      <c r="BS1075" s="71"/>
      <c r="BT1075" s="71"/>
      <c r="BU1075" s="71"/>
      <c r="BV1075" s="71"/>
      <c r="BW1075" s="71"/>
      <c r="BX1075" s="71"/>
      <c r="BY1075" s="71"/>
      <c r="BZ1075" s="71"/>
      <c r="CA1075" s="71"/>
      <c r="CB1075" s="71"/>
      <c r="CC1075" s="71"/>
      <c r="CD1075" s="71"/>
      <c r="CE1075" s="71"/>
      <c r="CF1075" s="71"/>
      <c r="CG1075" s="71"/>
      <c r="CH1075" s="71"/>
      <c r="CI1075" s="71"/>
      <c r="CJ1075" s="71"/>
      <c r="CK1075" s="71"/>
      <c r="CL1075" s="71"/>
      <c r="CM1075" s="71"/>
      <c r="CN1075" s="71"/>
      <c r="CO1075" s="71"/>
      <c r="CP1075" s="71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  <c r="DI1075"/>
      <c r="DJ1075"/>
      <c r="DK1075"/>
      <c r="DL1075"/>
      <c r="DM1075"/>
      <c r="DN1075"/>
      <c r="DO1075"/>
      <c r="DP1075"/>
      <c r="DQ1075"/>
      <c r="DR1075"/>
      <c r="DS1075"/>
      <c r="DT1075"/>
      <c r="DU1075"/>
      <c r="DV1075"/>
      <c r="DW1075"/>
      <c r="DX1075"/>
      <c r="DY1075"/>
      <c r="DZ1075"/>
      <c r="EA1075"/>
      <c r="EB1075"/>
      <c r="EC1075"/>
      <c r="ED1075"/>
      <c r="EE1075"/>
      <c r="EF1075"/>
      <c r="EG1075"/>
      <c r="EH1075"/>
      <c r="EI1075"/>
      <c r="EJ1075"/>
      <c r="EK1075"/>
      <c r="EL1075"/>
      <c r="EM1075"/>
      <c r="EN1075"/>
      <c r="EO1075"/>
      <c r="EP1075"/>
      <c r="EQ1075"/>
      <c r="ER1075"/>
      <c r="ES1075"/>
      <c r="ET1075"/>
      <c r="EU1075"/>
      <c r="EV1075"/>
      <c r="EW1075"/>
      <c r="EX1075"/>
      <c r="EY1075"/>
      <c r="EZ1075"/>
      <c r="FA1075"/>
      <c r="FB1075"/>
      <c r="FC1075"/>
      <c r="FD1075"/>
      <c r="FE1075"/>
      <c r="FF1075"/>
      <c r="FG1075"/>
      <c r="FH1075"/>
      <c r="FI1075"/>
      <c r="FJ1075"/>
      <c r="FK1075"/>
      <c r="FL1075"/>
      <c r="FM1075"/>
      <c r="FN1075"/>
      <c r="FO1075"/>
      <c r="FP1075"/>
      <c r="FQ1075"/>
      <c r="FR1075"/>
      <c r="FS1075"/>
      <c r="FT1075"/>
      <c r="FU1075"/>
    </row>
    <row r="1076" spans="1:177" s="30" customFormat="1">
      <c r="A1076" s="240"/>
      <c r="B1076" s="81"/>
      <c r="C1076" s="275"/>
      <c r="D1076" s="275"/>
      <c r="E1076" s="81"/>
      <c r="F1076" s="83"/>
      <c r="G1076" s="83"/>
      <c r="H1076" s="83"/>
      <c r="I1076" s="83"/>
      <c r="J1076" s="276"/>
      <c r="K1076" s="71"/>
      <c r="L1076" s="71"/>
      <c r="M1076" s="71"/>
      <c r="N1076" s="71"/>
      <c r="O1076" s="71"/>
      <c r="P1076" s="71"/>
      <c r="Q1076" s="71"/>
      <c r="R1076" s="71"/>
      <c r="S1076" s="71"/>
      <c r="T1076" s="71"/>
      <c r="U1076" s="71"/>
      <c r="V1076" s="71"/>
      <c r="W1076" s="71"/>
      <c r="X1076" s="71"/>
      <c r="Y1076" s="71"/>
      <c r="Z1076" s="71"/>
      <c r="AA1076" s="71"/>
      <c r="AB1076" s="71"/>
      <c r="AC1076" s="71"/>
      <c r="AD1076" s="71"/>
      <c r="AE1076" s="71"/>
      <c r="AF1076" s="71"/>
      <c r="AG1076" s="71"/>
      <c r="AH1076" s="71"/>
      <c r="AI1076" s="71"/>
      <c r="AJ1076" s="71"/>
      <c r="AK1076" s="71"/>
      <c r="AL1076" s="71"/>
      <c r="AM1076" s="71"/>
      <c r="AN1076" s="71"/>
      <c r="AO1076" s="71"/>
      <c r="AP1076" s="71"/>
      <c r="AQ1076" s="71"/>
      <c r="AR1076" s="71"/>
      <c r="AS1076" s="71"/>
      <c r="AT1076" s="71"/>
      <c r="AU1076" s="71"/>
      <c r="AV1076" s="71"/>
      <c r="AW1076" s="71"/>
      <c r="AX1076" s="71"/>
      <c r="AY1076" s="71"/>
      <c r="AZ1076" s="71"/>
      <c r="BA1076" s="71"/>
      <c r="BB1076" s="71"/>
      <c r="BC1076" s="71"/>
      <c r="BD1076" s="71"/>
      <c r="BE1076" s="71"/>
      <c r="BF1076" s="71"/>
      <c r="BG1076" s="71"/>
      <c r="BH1076" s="71"/>
      <c r="BI1076" s="71"/>
      <c r="BJ1076" s="71"/>
      <c r="BK1076" s="71"/>
      <c r="BL1076" s="71"/>
      <c r="BM1076" s="71"/>
      <c r="BN1076" s="71"/>
      <c r="BO1076" s="71"/>
      <c r="BP1076" s="71"/>
      <c r="BQ1076" s="71"/>
      <c r="BR1076" s="71"/>
      <c r="BS1076" s="71"/>
      <c r="BT1076" s="71"/>
      <c r="BU1076" s="71"/>
      <c r="BV1076" s="71"/>
      <c r="BW1076" s="71"/>
      <c r="BX1076" s="71"/>
      <c r="BY1076" s="71"/>
      <c r="BZ1076" s="71"/>
      <c r="CA1076" s="71"/>
      <c r="CB1076" s="71"/>
      <c r="CC1076" s="71"/>
      <c r="CD1076" s="71"/>
      <c r="CE1076" s="71"/>
      <c r="CF1076" s="71"/>
      <c r="CG1076" s="71"/>
      <c r="CH1076" s="71"/>
      <c r="CI1076" s="71"/>
      <c r="CJ1076" s="71"/>
      <c r="CK1076" s="71"/>
      <c r="CL1076" s="71"/>
      <c r="CM1076" s="71"/>
      <c r="CN1076" s="71"/>
      <c r="CO1076" s="71"/>
      <c r="CP1076" s="71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  <c r="DI1076"/>
      <c r="DJ1076"/>
      <c r="DK1076"/>
      <c r="DL1076"/>
      <c r="DM1076"/>
      <c r="DN1076"/>
      <c r="DO1076"/>
      <c r="DP1076"/>
      <c r="DQ1076"/>
      <c r="DR1076"/>
      <c r="DS1076"/>
      <c r="DT1076"/>
      <c r="DU1076"/>
      <c r="DV1076"/>
      <c r="DW1076"/>
      <c r="DX1076"/>
      <c r="DY1076"/>
      <c r="DZ1076"/>
      <c r="EA1076"/>
      <c r="EB1076"/>
      <c r="EC1076"/>
      <c r="ED1076"/>
      <c r="EE1076"/>
      <c r="EF1076"/>
      <c r="EG1076"/>
      <c r="EH1076"/>
      <c r="EI1076"/>
      <c r="EJ1076"/>
      <c r="EK1076"/>
      <c r="EL1076"/>
      <c r="EM1076"/>
      <c r="EN1076"/>
      <c r="EO1076"/>
      <c r="EP1076"/>
      <c r="EQ1076"/>
      <c r="ER1076"/>
      <c r="ES1076"/>
      <c r="ET1076"/>
      <c r="EU1076"/>
      <c r="EV1076"/>
      <c r="EW1076"/>
      <c r="EX1076"/>
      <c r="EY1076"/>
      <c r="EZ1076"/>
      <c r="FA1076"/>
      <c r="FB1076"/>
      <c r="FC1076"/>
      <c r="FD1076"/>
      <c r="FE1076"/>
      <c r="FF1076"/>
      <c r="FG1076"/>
      <c r="FH1076"/>
      <c r="FI1076"/>
      <c r="FJ1076"/>
      <c r="FK1076"/>
      <c r="FL1076"/>
      <c r="FM1076"/>
      <c r="FN1076"/>
      <c r="FO1076"/>
      <c r="FP1076"/>
      <c r="FQ1076"/>
      <c r="FR1076"/>
      <c r="FS1076"/>
      <c r="FT1076"/>
      <c r="FU1076"/>
    </row>
    <row r="1077" spans="1:177" s="30" customFormat="1">
      <c r="A1077" s="240"/>
      <c r="B1077" s="81"/>
      <c r="C1077" s="275"/>
      <c r="D1077" s="275"/>
      <c r="E1077" s="182"/>
      <c r="F1077" s="83"/>
      <c r="G1077" s="83"/>
      <c r="H1077" s="83"/>
      <c r="I1077" s="83"/>
      <c r="J1077" s="276"/>
      <c r="K1077" s="71"/>
      <c r="L1077" s="71"/>
      <c r="M1077" s="71"/>
      <c r="N1077" s="71"/>
      <c r="O1077" s="71"/>
      <c r="P1077" s="71"/>
      <c r="Q1077" s="71"/>
      <c r="R1077" s="71"/>
      <c r="S1077" s="71"/>
      <c r="T1077" s="71"/>
      <c r="U1077" s="71"/>
      <c r="V1077" s="71"/>
      <c r="W1077" s="71"/>
      <c r="X1077" s="71"/>
      <c r="Y1077" s="71"/>
      <c r="Z1077" s="71"/>
      <c r="AA1077" s="71"/>
      <c r="AB1077" s="71"/>
      <c r="AC1077" s="71"/>
      <c r="AD1077" s="71"/>
      <c r="AE1077" s="71"/>
      <c r="AF1077" s="71"/>
      <c r="AG1077" s="71"/>
      <c r="AH1077" s="71"/>
      <c r="AI1077" s="71"/>
      <c r="AJ1077" s="71"/>
      <c r="AK1077" s="71"/>
      <c r="AL1077" s="71"/>
      <c r="AM1077" s="71"/>
      <c r="AN1077" s="71"/>
      <c r="AO1077" s="71"/>
      <c r="AP1077" s="71"/>
      <c r="AQ1077" s="71"/>
      <c r="AR1077" s="71"/>
      <c r="AS1077" s="71"/>
      <c r="AT1077" s="71"/>
      <c r="AU1077" s="71"/>
      <c r="AV1077" s="71"/>
      <c r="AW1077" s="71"/>
      <c r="AX1077" s="71"/>
      <c r="AY1077" s="71"/>
      <c r="AZ1077" s="71"/>
      <c r="BA1077" s="71"/>
      <c r="BB1077" s="71"/>
      <c r="BC1077" s="71"/>
      <c r="BD1077" s="71"/>
      <c r="BE1077" s="71"/>
      <c r="BF1077" s="71"/>
      <c r="BG1077" s="71"/>
      <c r="BH1077" s="71"/>
      <c r="BI1077" s="71"/>
      <c r="BJ1077" s="71"/>
      <c r="BK1077" s="71"/>
      <c r="BL1077" s="71"/>
      <c r="BM1077" s="71"/>
      <c r="BN1077" s="71"/>
      <c r="BO1077" s="71"/>
      <c r="BP1077" s="71"/>
      <c r="BQ1077" s="71"/>
      <c r="BR1077" s="71"/>
      <c r="BS1077" s="71"/>
      <c r="BT1077" s="71"/>
      <c r="BU1077" s="71"/>
      <c r="BV1077" s="71"/>
      <c r="BW1077" s="71"/>
      <c r="BX1077" s="71"/>
      <c r="BY1077" s="71"/>
      <c r="BZ1077" s="71"/>
      <c r="CA1077" s="71"/>
      <c r="CB1077" s="71"/>
      <c r="CC1077" s="71"/>
      <c r="CD1077" s="71"/>
      <c r="CE1077" s="71"/>
      <c r="CF1077" s="71"/>
      <c r="CG1077" s="71"/>
      <c r="CH1077" s="71"/>
      <c r="CI1077" s="71"/>
      <c r="CJ1077" s="71"/>
      <c r="CK1077" s="71"/>
      <c r="CL1077" s="71"/>
      <c r="CM1077" s="71"/>
      <c r="CN1077" s="71"/>
      <c r="CO1077" s="71"/>
      <c r="CP1077" s="71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  <c r="DI1077"/>
      <c r="DJ1077"/>
      <c r="DK1077"/>
      <c r="DL1077"/>
      <c r="DM1077"/>
      <c r="DN1077"/>
      <c r="DO1077"/>
      <c r="DP1077"/>
      <c r="DQ1077"/>
      <c r="DR1077"/>
      <c r="DS1077"/>
      <c r="DT1077"/>
      <c r="DU1077"/>
      <c r="DV1077"/>
      <c r="DW1077"/>
      <c r="DX1077"/>
      <c r="DY1077"/>
      <c r="DZ1077"/>
      <c r="EA1077"/>
      <c r="EB1077"/>
      <c r="EC1077"/>
      <c r="ED1077"/>
      <c r="EE1077"/>
      <c r="EF1077"/>
      <c r="EG1077"/>
      <c r="EH1077"/>
      <c r="EI1077"/>
      <c r="EJ1077"/>
      <c r="EK1077"/>
      <c r="EL1077"/>
      <c r="EM1077"/>
      <c r="EN1077"/>
      <c r="EO1077"/>
      <c r="EP1077"/>
      <c r="EQ1077"/>
      <c r="ER1077"/>
      <c r="ES1077"/>
      <c r="ET1077"/>
      <c r="EU1077"/>
      <c r="EV1077"/>
      <c r="EW1077"/>
      <c r="EX1077"/>
      <c r="EY1077"/>
      <c r="EZ1077"/>
      <c r="FA1077"/>
      <c r="FB1077"/>
      <c r="FC1077"/>
      <c r="FD1077"/>
      <c r="FE1077"/>
      <c r="FF1077"/>
      <c r="FG1077"/>
      <c r="FH1077"/>
      <c r="FI1077"/>
      <c r="FJ1077"/>
      <c r="FK1077"/>
      <c r="FL1077"/>
      <c r="FM1077"/>
      <c r="FN1077"/>
      <c r="FO1077"/>
      <c r="FP1077"/>
      <c r="FQ1077"/>
      <c r="FR1077"/>
      <c r="FS1077"/>
      <c r="FT1077"/>
      <c r="FU1077"/>
    </row>
    <row r="1078" spans="1:177" s="30" customFormat="1">
      <c r="A1078" s="240"/>
      <c r="B1078" s="81"/>
      <c r="C1078" s="275"/>
      <c r="D1078" s="275"/>
      <c r="E1078" s="182"/>
      <c r="F1078" s="83"/>
      <c r="G1078" s="83"/>
      <c r="H1078" s="83"/>
      <c r="I1078" s="83"/>
      <c r="J1078" s="276"/>
      <c r="K1078" s="71"/>
      <c r="L1078" s="71"/>
      <c r="M1078" s="71"/>
      <c r="N1078" s="71"/>
      <c r="O1078" s="71"/>
      <c r="P1078" s="71"/>
      <c r="Q1078" s="71"/>
      <c r="R1078" s="71"/>
      <c r="S1078" s="71"/>
      <c r="T1078" s="71"/>
      <c r="U1078" s="71"/>
      <c r="V1078" s="71"/>
      <c r="W1078" s="71"/>
      <c r="X1078" s="71"/>
      <c r="Y1078" s="71"/>
      <c r="Z1078" s="71"/>
      <c r="AA1078" s="71"/>
      <c r="AB1078" s="71"/>
      <c r="AC1078" s="71"/>
      <c r="AD1078" s="71"/>
      <c r="AE1078" s="71"/>
      <c r="AF1078" s="71"/>
      <c r="AG1078" s="71"/>
      <c r="AH1078" s="71"/>
      <c r="AI1078" s="71"/>
      <c r="AJ1078" s="71"/>
      <c r="AK1078" s="71"/>
      <c r="AL1078" s="71"/>
      <c r="AM1078" s="71"/>
      <c r="AN1078" s="71"/>
      <c r="AO1078" s="71"/>
      <c r="AP1078" s="71"/>
      <c r="AQ1078" s="71"/>
      <c r="AR1078" s="71"/>
      <c r="AS1078" s="71"/>
      <c r="AT1078" s="71"/>
      <c r="AU1078" s="71"/>
      <c r="AV1078" s="71"/>
      <c r="AW1078" s="71"/>
      <c r="AX1078" s="71"/>
      <c r="AY1078" s="71"/>
      <c r="AZ1078" s="71"/>
      <c r="BA1078" s="71"/>
      <c r="BB1078" s="71"/>
      <c r="BC1078" s="71"/>
      <c r="BD1078" s="71"/>
      <c r="BE1078" s="71"/>
      <c r="BF1078" s="71"/>
      <c r="BG1078" s="71"/>
      <c r="BH1078" s="71"/>
      <c r="BI1078" s="71"/>
      <c r="BJ1078" s="71"/>
      <c r="BK1078" s="71"/>
      <c r="BL1078" s="71"/>
      <c r="BM1078" s="71"/>
      <c r="BN1078" s="71"/>
      <c r="BO1078" s="71"/>
      <c r="BP1078" s="71"/>
      <c r="BQ1078" s="71"/>
      <c r="BR1078" s="71"/>
      <c r="BS1078" s="71"/>
      <c r="BT1078" s="71"/>
      <c r="BU1078" s="71"/>
      <c r="BV1078" s="71"/>
      <c r="BW1078" s="71"/>
      <c r="BX1078" s="71"/>
      <c r="BY1078" s="71"/>
      <c r="BZ1078" s="71"/>
      <c r="CA1078" s="71"/>
      <c r="CB1078" s="71"/>
      <c r="CC1078" s="71"/>
      <c r="CD1078" s="71"/>
      <c r="CE1078" s="71"/>
      <c r="CF1078" s="71"/>
      <c r="CG1078" s="71"/>
      <c r="CH1078" s="71"/>
      <c r="CI1078" s="71"/>
      <c r="CJ1078" s="71"/>
      <c r="CK1078" s="71"/>
      <c r="CL1078" s="71"/>
      <c r="CM1078" s="71"/>
      <c r="CN1078" s="71"/>
      <c r="CO1078" s="71"/>
      <c r="CP1078" s="71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  <c r="DI1078"/>
      <c r="DJ1078"/>
      <c r="DK1078"/>
      <c r="DL1078"/>
      <c r="DM1078"/>
      <c r="DN1078"/>
      <c r="DO1078"/>
      <c r="DP1078"/>
      <c r="DQ1078"/>
      <c r="DR1078"/>
      <c r="DS1078"/>
      <c r="DT1078"/>
      <c r="DU1078"/>
      <c r="DV1078"/>
      <c r="DW1078"/>
      <c r="DX1078"/>
      <c r="DY1078"/>
      <c r="DZ1078"/>
      <c r="EA1078"/>
      <c r="EB1078"/>
      <c r="EC1078"/>
      <c r="ED1078"/>
      <c r="EE1078"/>
      <c r="EF1078"/>
      <c r="EG1078"/>
      <c r="EH1078"/>
      <c r="EI1078"/>
      <c r="EJ1078"/>
      <c r="EK1078"/>
      <c r="EL1078"/>
      <c r="EM1078"/>
      <c r="EN1078"/>
      <c r="EO1078"/>
      <c r="EP1078"/>
      <c r="EQ1078"/>
      <c r="ER1078"/>
      <c r="ES1078"/>
      <c r="ET1078"/>
      <c r="EU1078"/>
      <c r="EV1078"/>
      <c r="EW1078"/>
      <c r="EX1078"/>
      <c r="EY1078"/>
      <c r="EZ1078"/>
      <c r="FA1078"/>
      <c r="FB1078"/>
      <c r="FC1078"/>
      <c r="FD1078"/>
      <c r="FE1078"/>
      <c r="FF1078"/>
      <c r="FG1078"/>
      <c r="FH1078"/>
      <c r="FI1078"/>
      <c r="FJ1078"/>
      <c r="FK1078"/>
      <c r="FL1078"/>
      <c r="FM1078"/>
      <c r="FN1078"/>
      <c r="FO1078"/>
      <c r="FP1078"/>
      <c r="FQ1078"/>
      <c r="FR1078"/>
      <c r="FS1078"/>
      <c r="FT1078"/>
      <c r="FU1078"/>
    </row>
    <row r="1079" spans="1:177" s="30" customFormat="1">
      <c r="A1079" s="240"/>
      <c r="B1079" s="81"/>
      <c r="C1079" s="275"/>
      <c r="D1079" s="275"/>
      <c r="E1079" s="182"/>
      <c r="F1079" s="83"/>
      <c r="G1079" s="83"/>
      <c r="H1079" s="83"/>
      <c r="I1079" s="83"/>
      <c r="J1079" s="276"/>
      <c r="K1079" s="71"/>
      <c r="L1079" s="71"/>
      <c r="M1079" s="71"/>
      <c r="N1079" s="71"/>
      <c r="O1079" s="71"/>
      <c r="P1079" s="71"/>
      <c r="Q1079" s="71"/>
      <c r="R1079" s="71"/>
      <c r="S1079" s="71"/>
      <c r="T1079" s="71"/>
      <c r="U1079" s="71"/>
      <c r="V1079" s="71"/>
      <c r="W1079" s="71"/>
      <c r="X1079" s="71"/>
      <c r="Y1079" s="71"/>
      <c r="Z1079" s="71"/>
      <c r="AA1079" s="71"/>
      <c r="AB1079" s="71"/>
      <c r="AC1079" s="71"/>
      <c r="AD1079" s="71"/>
      <c r="AE1079" s="71"/>
      <c r="AF1079" s="71"/>
      <c r="AG1079" s="71"/>
      <c r="AH1079" s="71"/>
      <c r="AI1079" s="71"/>
      <c r="AJ1079" s="71"/>
      <c r="AK1079" s="71"/>
      <c r="AL1079" s="71"/>
      <c r="AM1079" s="71"/>
      <c r="AN1079" s="71"/>
      <c r="AO1079" s="71"/>
      <c r="AP1079" s="71"/>
      <c r="AQ1079" s="71"/>
      <c r="AR1079" s="71"/>
      <c r="AS1079" s="71"/>
      <c r="AT1079" s="71"/>
      <c r="AU1079" s="71"/>
      <c r="AV1079" s="71"/>
      <c r="AW1079" s="71"/>
      <c r="AX1079" s="71"/>
      <c r="AY1079" s="71"/>
      <c r="AZ1079" s="71"/>
      <c r="BA1079" s="71"/>
      <c r="BB1079" s="71"/>
      <c r="BC1079" s="71"/>
      <c r="BD1079" s="71"/>
      <c r="BE1079" s="71"/>
      <c r="BF1079" s="71"/>
      <c r="BG1079" s="71"/>
      <c r="BH1079" s="71"/>
      <c r="BI1079" s="71"/>
      <c r="BJ1079" s="71"/>
      <c r="BK1079" s="71"/>
      <c r="BL1079" s="71"/>
      <c r="BM1079" s="71"/>
      <c r="BN1079" s="71"/>
      <c r="BO1079" s="71"/>
      <c r="BP1079" s="71"/>
      <c r="BQ1079" s="71"/>
      <c r="BR1079" s="71"/>
      <c r="BS1079" s="71"/>
      <c r="BT1079" s="71"/>
      <c r="BU1079" s="71"/>
      <c r="BV1079" s="71"/>
      <c r="BW1079" s="71"/>
      <c r="BX1079" s="71"/>
      <c r="BY1079" s="71"/>
      <c r="BZ1079" s="71"/>
      <c r="CA1079" s="71"/>
      <c r="CB1079" s="71"/>
      <c r="CC1079" s="71"/>
      <c r="CD1079" s="71"/>
      <c r="CE1079" s="71"/>
      <c r="CF1079" s="71"/>
      <c r="CG1079" s="71"/>
      <c r="CH1079" s="71"/>
      <c r="CI1079" s="71"/>
      <c r="CJ1079" s="71"/>
      <c r="CK1079" s="71"/>
      <c r="CL1079" s="71"/>
      <c r="CM1079" s="71"/>
      <c r="CN1079" s="71"/>
      <c r="CO1079" s="71"/>
      <c r="CP1079" s="71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  <c r="DI1079"/>
      <c r="DJ1079"/>
      <c r="DK1079"/>
      <c r="DL1079"/>
      <c r="DM1079"/>
      <c r="DN1079"/>
      <c r="DO1079"/>
      <c r="DP1079"/>
      <c r="DQ1079"/>
      <c r="DR1079"/>
      <c r="DS1079"/>
      <c r="DT1079"/>
      <c r="DU1079"/>
      <c r="DV1079"/>
      <c r="DW1079"/>
      <c r="DX1079"/>
      <c r="DY1079"/>
      <c r="DZ1079"/>
      <c r="EA1079"/>
      <c r="EB1079"/>
      <c r="EC1079"/>
      <c r="ED1079"/>
      <c r="EE1079"/>
      <c r="EF1079"/>
      <c r="EG1079"/>
      <c r="EH1079"/>
      <c r="EI1079"/>
      <c r="EJ1079"/>
      <c r="EK1079"/>
      <c r="EL1079"/>
      <c r="EM1079"/>
      <c r="EN1079"/>
      <c r="EO1079"/>
      <c r="EP1079"/>
      <c r="EQ1079"/>
      <c r="ER1079"/>
      <c r="ES1079"/>
      <c r="ET1079"/>
      <c r="EU1079"/>
      <c r="EV1079"/>
      <c r="EW1079"/>
      <c r="EX1079"/>
      <c r="EY1079"/>
      <c r="EZ1079"/>
      <c r="FA1079"/>
      <c r="FB1079"/>
      <c r="FC1079"/>
      <c r="FD1079"/>
      <c r="FE1079"/>
      <c r="FF1079"/>
      <c r="FG1079"/>
      <c r="FH1079"/>
      <c r="FI1079"/>
      <c r="FJ1079"/>
      <c r="FK1079"/>
      <c r="FL1079"/>
      <c r="FM1079"/>
      <c r="FN1079"/>
      <c r="FO1079"/>
      <c r="FP1079"/>
      <c r="FQ1079"/>
      <c r="FR1079"/>
      <c r="FS1079"/>
      <c r="FT1079"/>
      <c r="FU1079"/>
    </row>
    <row r="1080" spans="1:177" s="30" customFormat="1">
      <c r="A1080" s="240"/>
      <c r="B1080" s="81"/>
      <c r="C1080" s="275"/>
      <c r="D1080" s="275"/>
      <c r="E1080" s="81"/>
      <c r="F1080" s="83"/>
      <c r="G1080" s="83"/>
      <c r="H1080" s="83"/>
      <c r="I1080" s="83"/>
      <c r="J1080" s="276"/>
      <c r="K1080" s="71"/>
      <c r="L1080" s="71"/>
      <c r="M1080" s="71"/>
      <c r="N1080" s="71"/>
      <c r="O1080" s="71"/>
      <c r="P1080" s="71"/>
      <c r="Q1080" s="71"/>
      <c r="R1080" s="71"/>
      <c r="S1080" s="71"/>
      <c r="T1080" s="71"/>
      <c r="U1080" s="71"/>
      <c r="V1080" s="71"/>
      <c r="W1080" s="71"/>
      <c r="X1080" s="71"/>
      <c r="Y1080" s="71"/>
      <c r="Z1080" s="71"/>
      <c r="AA1080" s="71"/>
      <c r="AB1080" s="71"/>
      <c r="AC1080" s="71"/>
      <c r="AD1080" s="71"/>
      <c r="AE1080" s="71"/>
      <c r="AF1080" s="71"/>
      <c r="AG1080" s="71"/>
      <c r="AH1080" s="71"/>
      <c r="AI1080" s="71"/>
      <c r="AJ1080" s="71"/>
      <c r="AK1080" s="71"/>
      <c r="AL1080" s="71"/>
      <c r="AM1080" s="71"/>
      <c r="AN1080" s="71"/>
      <c r="AO1080" s="71"/>
      <c r="AP1080" s="71"/>
      <c r="AQ1080" s="71"/>
      <c r="AR1080" s="71"/>
      <c r="AS1080" s="71"/>
      <c r="AT1080" s="71"/>
      <c r="AU1080" s="71"/>
      <c r="AV1080" s="71"/>
      <c r="AW1080" s="71"/>
      <c r="AX1080" s="71"/>
      <c r="AY1080" s="71"/>
      <c r="AZ1080" s="71"/>
      <c r="BA1080" s="71"/>
      <c r="BB1080" s="71"/>
      <c r="BC1080" s="71"/>
      <c r="BD1080" s="71"/>
      <c r="BE1080" s="71"/>
      <c r="BF1080" s="71"/>
      <c r="BG1080" s="71"/>
      <c r="BH1080" s="71"/>
      <c r="BI1080" s="71"/>
      <c r="BJ1080" s="71"/>
      <c r="BK1080" s="71"/>
      <c r="BL1080" s="71"/>
      <c r="BM1080" s="71"/>
      <c r="BN1080" s="71"/>
      <c r="BO1080" s="71"/>
      <c r="BP1080" s="71"/>
      <c r="BQ1080" s="71"/>
      <c r="BR1080" s="71"/>
      <c r="BS1080" s="71"/>
      <c r="BT1080" s="71"/>
      <c r="BU1080" s="71"/>
      <c r="BV1080" s="71"/>
      <c r="BW1080" s="71"/>
      <c r="BX1080" s="71"/>
      <c r="BY1080" s="71"/>
      <c r="BZ1080" s="71"/>
      <c r="CA1080" s="71"/>
      <c r="CB1080" s="71"/>
      <c r="CC1080" s="71"/>
      <c r="CD1080" s="71"/>
      <c r="CE1080" s="71"/>
      <c r="CF1080" s="71"/>
      <c r="CG1080" s="71"/>
      <c r="CH1080" s="71"/>
      <c r="CI1080" s="71"/>
      <c r="CJ1080" s="71"/>
      <c r="CK1080" s="71"/>
      <c r="CL1080" s="71"/>
      <c r="CM1080" s="71"/>
      <c r="CN1080" s="71"/>
      <c r="CO1080" s="71"/>
      <c r="CP1080" s="71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  <c r="DI1080"/>
      <c r="DJ1080"/>
      <c r="DK1080"/>
      <c r="DL1080"/>
      <c r="DM1080"/>
      <c r="DN1080"/>
      <c r="DO1080"/>
      <c r="DP1080"/>
      <c r="DQ1080"/>
      <c r="DR1080"/>
      <c r="DS1080"/>
      <c r="DT1080"/>
      <c r="DU1080"/>
      <c r="DV1080"/>
      <c r="DW1080"/>
      <c r="DX1080"/>
      <c r="DY1080"/>
      <c r="DZ1080"/>
      <c r="EA1080"/>
      <c r="EB1080"/>
      <c r="EC1080"/>
      <c r="ED1080"/>
      <c r="EE1080"/>
      <c r="EF1080"/>
      <c r="EG1080"/>
      <c r="EH1080"/>
      <c r="EI1080"/>
      <c r="EJ1080"/>
      <c r="EK1080"/>
      <c r="EL1080"/>
      <c r="EM1080"/>
      <c r="EN1080"/>
      <c r="EO1080"/>
      <c r="EP1080"/>
      <c r="EQ1080"/>
      <c r="ER1080"/>
      <c r="ES1080"/>
      <c r="ET1080"/>
      <c r="EU1080"/>
      <c r="EV1080"/>
      <c r="EW1080"/>
      <c r="EX1080"/>
      <c r="EY1080"/>
      <c r="EZ1080"/>
      <c r="FA1080"/>
      <c r="FB1080"/>
      <c r="FC1080"/>
      <c r="FD1080"/>
      <c r="FE1080"/>
      <c r="FF1080"/>
      <c r="FG1080"/>
      <c r="FH1080"/>
      <c r="FI1080"/>
      <c r="FJ1080"/>
      <c r="FK1080"/>
      <c r="FL1080"/>
      <c r="FM1080"/>
      <c r="FN1080"/>
      <c r="FO1080"/>
      <c r="FP1080"/>
      <c r="FQ1080"/>
      <c r="FR1080"/>
      <c r="FS1080"/>
      <c r="FT1080"/>
      <c r="FU1080"/>
    </row>
    <row r="1081" spans="1:177" s="30" customFormat="1">
      <c r="A1081" s="240"/>
      <c r="B1081" s="81"/>
      <c r="C1081" s="275"/>
      <c r="D1081" s="275"/>
      <c r="E1081" s="182"/>
      <c r="F1081" s="83"/>
      <c r="G1081" s="83"/>
      <c r="H1081" s="83"/>
      <c r="I1081" s="83"/>
      <c r="J1081" s="276"/>
      <c r="K1081" s="71"/>
      <c r="L1081" s="71"/>
      <c r="M1081" s="71"/>
      <c r="N1081" s="71"/>
      <c r="O1081" s="71"/>
      <c r="P1081" s="71"/>
      <c r="Q1081" s="71"/>
      <c r="R1081" s="71"/>
      <c r="S1081" s="71"/>
      <c r="T1081" s="71"/>
      <c r="U1081" s="71"/>
      <c r="V1081" s="71"/>
      <c r="W1081" s="71"/>
      <c r="X1081" s="71"/>
      <c r="Y1081" s="71"/>
      <c r="Z1081" s="71"/>
      <c r="AA1081" s="71"/>
      <c r="AB1081" s="71"/>
      <c r="AC1081" s="71"/>
      <c r="AD1081" s="71"/>
      <c r="AE1081" s="71"/>
      <c r="AF1081" s="71"/>
      <c r="AG1081" s="71"/>
      <c r="AH1081" s="71"/>
      <c r="AI1081" s="71"/>
      <c r="AJ1081" s="71"/>
      <c r="AK1081" s="71"/>
      <c r="AL1081" s="71"/>
      <c r="AM1081" s="71"/>
      <c r="AN1081" s="71"/>
      <c r="AO1081" s="71"/>
      <c r="AP1081" s="71"/>
      <c r="AQ1081" s="71"/>
      <c r="AR1081" s="71"/>
      <c r="AS1081" s="71"/>
      <c r="AT1081" s="71"/>
      <c r="AU1081" s="71"/>
      <c r="AV1081" s="71"/>
      <c r="AW1081" s="71"/>
      <c r="AX1081" s="71"/>
      <c r="AY1081" s="71"/>
      <c r="AZ1081" s="71"/>
      <c r="BA1081" s="71"/>
      <c r="BB1081" s="71"/>
      <c r="BC1081" s="71"/>
      <c r="BD1081" s="71"/>
      <c r="BE1081" s="71"/>
      <c r="BF1081" s="71"/>
      <c r="BG1081" s="71"/>
      <c r="BH1081" s="71"/>
      <c r="BI1081" s="71"/>
      <c r="BJ1081" s="71"/>
      <c r="BK1081" s="71"/>
      <c r="BL1081" s="71"/>
      <c r="BM1081" s="71"/>
      <c r="BN1081" s="71"/>
      <c r="BO1081" s="71"/>
      <c r="BP1081" s="71"/>
      <c r="BQ1081" s="71"/>
      <c r="BR1081" s="71"/>
      <c r="BS1081" s="71"/>
      <c r="BT1081" s="71"/>
      <c r="BU1081" s="71"/>
      <c r="BV1081" s="71"/>
      <c r="BW1081" s="71"/>
      <c r="BX1081" s="71"/>
      <c r="BY1081" s="71"/>
      <c r="BZ1081" s="71"/>
      <c r="CA1081" s="71"/>
      <c r="CB1081" s="71"/>
      <c r="CC1081" s="71"/>
      <c r="CD1081" s="71"/>
      <c r="CE1081" s="71"/>
      <c r="CF1081" s="71"/>
      <c r="CG1081" s="71"/>
      <c r="CH1081" s="71"/>
      <c r="CI1081" s="71"/>
      <c r="CJ1081" s="71"/>
      <c r="CK1081" s="71"/>
      <c r="CL1081" s="71"/>
      <c r="CM1081" s="71"/>
      <c r="CN1081" s="71"/>
      <c r="CO1081" s="71"/>
      <c r="CP1081" s="7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  <c r="DI1081"/>
      <c r="DJ1081"/>
      <c r="DK1081"/>
      <c r="DL1081"/>
      <c r="DM1081"/>
      <c r="DN1081"/>
      <c r="DO1081"/>
      <c r="DP1081"/>
      <c r="DQ1081"/>
      <c r="DR1081"/>
      <c r="DS1081"/>
      <c r="DT1081"/>
      <c r="DU1081"/>
      <c r="DV1081"/>
      <c r="DW1081"/>
      <c r="DX1081"/>
      <c r="DY1081"/>
      <c r="DZ1081"/>
      <c r="EA1081"/>
      <c r="EB1081"/>
      <c r="EC1081"/>
      <c r="ED1081"/>
      <c r="EE1081"/>
      <c r="EF1081"/>
      <c r="EG1081"/>
      <c r="EH1081"/>
      <c r="EI1081"/>
      <c r="EJ1081"/>
      <c r="EK1081"/>
      <c r="EL1081"/>
      <c r="EM1081"/>
      <c r="EN1081"/>
      <c r="EO1081"/>
      <c r="EP1081"/>
      <c r="EQ1081"/>
      <c r="ER1081"/>
      <c r="ES1081"/>
      <c r="ET1081"/>
      <c r="EU1081"/>
      <c r="EV1081"/>
      <c r="EW1081"/>
      <c r="EX1081"/>
      <c r="EY1081"/>
      <c r="EZ1081"/>
      <c r="FA1081"/>
      <c r="FB1081"/>
      <c r="FC1081"/>
      <c r="FD1081"/>
      <c r="FE1081"/>
      <c r="FF1081"/>
      <c r="FG1081"/>
      <c r="FH1081"/>
      <c r="FI1081"/>
      <c r="FJ1081"/>
      <c r="FK1081"/>
      <c r="FL1081"/>
      <c r="FM1081"/>
      <c r="FN1081"/>
      <c r="FO1081"/>
      <c r="FP1081"/>
      <c r="FQ1081"/>
      <c r="FR1081"/>
      <c r="FS1081"/>
      <c r="FT1081"/>
      <c r="FU1081"/>
    </row>
    <row r="1082" spans="1:177" s="30" customFormat="1">
      <c r="A1082" s="240"/>
      <c r="B1082" s="81"/>
      <c r="C1082" s="275"/>
      <c r="D1082" s="275"/>
      <c r="E1082" s="81"/>
      <c r="F1082" s="83"/>
      <c r="G1082" s="83"/>
      <c r="H1082" s="83"/>
      <c r="I1082" s="83"/>
      <c r="J1082" s="276"/>
      <c r="K1082" s="71"/>
      <c r="L1082" s="71"/>
      <c r="M1082" s="71"/>
      <c r="N1082" s="71"/>
      <c r="O1082" s="71"/>
      <c r="P1082" s="71"/>
      <c r="Q1082" s="71"/>
      <c r="R1082" s="71"/>
      <c r="S1082" s="71"/>
      <c r="T1082" s="71"/>
      <c r="U1082" s="71"/>
      <c r="V1082" s="71"/>
      <c r="W1082" s="71"/>
      <c r="X1082" s="71"/>
      <c r="Y1082" s="71"/>
      <c r="Z1082" s="71"/>
      <c r="AA1082" s="71"/>
      <c r="AB1082" s="71"/>
      <c r="AC1082" s="71"/>
      <c r="AD1082" s="71"/>
      <c r="AE1082" s="71"/>
      <c r="AF1082" s="71"/>
      <c r="AG1082" s="71"/>
      <c r="AH1082" s="71"/>
      <c r="AI1082" s="71"/>
      <c r="AJ1082" s="71"/>
      <c r="AK1082" s="71"/>
      <c r="AL1082" s="71"/>
      <c r="AM1082" s="71"/>
      <c r="AN1082" s="71"/>
      <c r="AO1082" s="71"/>
      <c r="AP1082" s="71"/>
      <c r="AQ1082" s="71"/>
      <c r="AR1082" s="71"/>
      <c r="AS1082" s="71"/>
      <c r="AT1082" s="71"/>
      <c r="AU1082" s="71"/>
      <c r="AV1082" s="71"/>
      <c r="AW1082" s="71"/>
      <c r="AX1082" s="71"/>
      <c r="AY1082" s="71"/>
      <c r="AZ1082" s="71"/>
      <c r="BA1082" s="71"/>
      <c r="BB1082" s="71"/>
      <c r="BC1082" s="71"/>
      <c r="BD1082" s="71"/>
      <c r="BE1082" s="71"/>
      <c r="BF1082" s="71"/>
      <c r="BG1082" s="71"/>
      <c r="BH1082" s="71"/>
      <c r="BI1082" s="71"/>
      <c r="BJ1082" s="71"/>
      <c r="BK1082" s="71"/>
      <c r="BL1082" s="71"/>
      <c r="BM1082" s="71"/>
      <c r="BN1082" s="71"/>
      <c r="BO1082" s="71"/>
      <c r="BP1082" s="71"/>
      <c r="BQ1082" s="71"/>
      <c r="BR1082" s="71"/>
      <c r="BS1082" s="71"/>
      <c r="BT1082" s="71"/>
      <c r="BU1082" s="71"/>
      <c r="BV1082" s="71"/>
      <c r="BW1082" s="71"/>
      <c r="BX1082" s="71"/>
      <c r="BY1082" s="71"/>
      <c r="BZ1082" s="71"/>
      <c r="CA1082" s="71"/>
      <c r="CB1082" s="71"/>
      <c r="CC1082" s="71"/>
      <c r="CD1082" s="71"/>
      <c r="CE1082" s="71"/>
      <c r="CF1082" s="71"/>
      <c r="CG1082" s="71"/>
      <c r="CH1082" s="71"/>
      <c r="CI1082" s="71"/>
      <c r="CJ1082" s="71"/>
      <c r="CK1082" s="71"/>
      <c r="CL1082" s="71"/>
      <c r="CM1082" s="71"/>
      <c r="CN1082" s="71"/>
      <c r="CO1082" s="71"/>
      <c r="CP1082" s="71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  <c r="DJ1082"/>
      <c r="DK1082"/>
      <c r="DL1082"/>
      <c r="DM1082"/>
      <c r="DN1082"/>
      <c r="DO1082"/>
      <c r="DP1082"/>
      <c r="DQ1082"/>
      <c r="DR1082"/>
      <c r="DS1082"/>
      <c r="DT1082"/>
      <c r="DU1082"/>
      <c r="DV1082"/>
      <c r="DW1082"/>
      <c r="DX1082"/>
      <c r="DY1082"/>
      <c r="DZ1082"/>
      <c r="EA1082"/>
      <c r="EB1082"/>
      <c r="EC1082"/>
      <c r="ED1082"/>
      <c r="EE1082"/>
      <c r="EF1082"/>
      <c r="EG1082"/>
      <c r="EH1082"/>
      <c r="EI1082"/>
      <c r="EJ1082"/>
      <c r="EK1082"/>
      <c r="EL1082"/>
      <c r="EM1082"/>
      <c r="EN1082"/>
      <c r="EO1082"/>
      <c r="EP1082"/>
      <c r="EQ1082"/>
      <c r="ER1082"/>
      <c r="ES1082"/>
      <c r="ET1082"/>
      <c r="EU1082"/>
      <c r="EV1082"/>
      <c r="EW1082"/>
      <c r="EX1082"/>
      <c r="EY1082"/>
      <c r="EZ1082"/>
      <c r="FA1082"/>
      <c r="FB1082"/>
      <c r="FC1082"/>
      <c r="FD1082"/>
      <c r="FE1082"/>
      <c r="FF1082"/>
      <c r="FG1082"/>
      <c r="FH1082"/>
      <c r="FI1082"/>
      <c r="FJ1082"/>
      <c r="FK1082"/>
      <c r="FL1082"/>
      <c r="FM1082"/>
      <c r="FN1082"/>
      <c r="FO1082"/>
      <c r="FP1082"/>
      <c r="FQ1082"/>
      <c r="FR1082"/>
      <c r="FS1082"/>
      <c r="FT1082"/>
      <c r="FU1082"/>
    </row>
    <row r="1083" spans="1:177" s="30" customFormat="1">
      <c r="A1083" s="240"/>
      <c r="B1083" s="81"/>
      <c r="C1083" s="275"/>
      <c r="D1083" s="275"/>
      <c r="E1083" s="81"/>
      <c r="F1083" s="83"/>
      <c r="G1083" s="83"/>
      <c r="H1083" s="83"/>
      <c r="I1083" s="83"/>
      <c r="J1083" s="276"/>
      <c r="K1083" s="71"/>
      <c r="L1083" s="71"/>
      <c r="M1083" s="71"/>
      <c r="N1083" s="71"/>
      <c r="O1083" s="71"/>
      <c r="P1083" s="71"/>
      <c r="Q1083" s="71"/>
      <c r="R1083" s="71"/>
      <c r="S1083" s="71"/>
      <c r="T1083" s="71"/>
      <c r="U1083" s="71"/>
      <c r="V1083" s="71"/>
      <c r="W1083" s="71"/>
      <c r="X1083" s="71"/>
      <c r="Y1083" s="71"/>
      <c r="Z1083" s="71"/>
      <c r="AA1083" s="71"/>
      <c r="AB1083" s="71"/>
      <c r="AC1083" s="71"/>
      <c r="AD1083" s="71"/>
      <c r="AE1083" s="71"/>
      <c r="AF1083" s="71"/>
      <c r="AG1083" s="71"/>
      <c r="AH1083" s="71"/>
      <c r="AI1083" s="71"/>
      <c r="AJ1083" s="71"/>
      <c r="AK1083" s="71"/>
      <c r="AL1083" s="71"/>
      <c r="AM1083" s="71"/>
      <c r="AN1083" s="71"/>
      <c r="AO1083" s="71"/>
      <c r="AP1083" s="71"/>
      <c r="AQ1083" s="71"/>
      <c r="AR1083" s="71"/>
      <c r="AS1083" s="71"/>
      <c r="AT1083" s="71"/>
      <c r="AU1083" s="71"/>
      <c r="AV1083" s="71"/>
      <c r="AW1083" s="71"/>
      <c r="AX1083" s="71"/>
      <c r="AY1083" s="71"/>
      <c r="AZ1083" s="71"/>
      <c r="BA1083" s="71"/>
      <c r="BB1083" s="71"/>
      <c r="BC1083" s="71"/>
      <c r="BD1083" s="71"/>
      <c r="BE1083" s="71"/>
      <c r="BF1083" s="71"/>
      <c r="BG1083" s="71"/>
      <c r="BH1083" s="71"/>
      <c r="BI1083" s="71"/>
      <c r="BJ1083" s="71"/>
      <c r="BK1083" s="71"/>
      <c r="BL1083" s="71"/>
      <c r="BM1083" s="71"/>
      <c r="BN1083" s="71"/>
      <c r="BO1083" s="71"/>
      <c r="BP1083" s="71"/>
      <c r="BQ1083" s="71"/>
      <c r="BR1083" s="71"/>
      <c r="BS1083" s="71"/>
      <c r="BT1083" s="71"/>
      <c r="BU1083" s="71"/>
      <c r="BV1083" s="71"/>
      <c r="BW1083" s="71"/>
      <c r="BX1083" s="71"/>
      <c r="BY1083" s="71"/>
      <c r="BZ1083" s="71"/>
      <c r="CA1083" s="71"/>
      <c r="CB1083" s="71"/>
      <c r="CC1083" s="71"/>
      <c r="CD1083" s="71"/>
      <c r="CE1083" s="71"/>
      <c r="CF1083" s="71"/>
      <c r="CG1083" s="71"/>
      <c r="CH1083" s="71"/>
      <c r="CI1083" s="71"/>
      <c r="CJ1083" s="71"/>
      <c r="CK1083" s="71"/>
      <c r="CL1083" s="71"/>
      <c r="CM1083" s="71"/>
      <c r="CN1083" s="71"/>
      <c r="CO1083" s="71"/>
      <c r="CP1083" s="71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  <c r="DJ1083"/>
      <c r="DK1083"/>
      <c r="DL1083"/>
      <c r="DM1083"/>
      <c r="DN1083"/>
      <c r="DO1083"/>
      <c r="DP1083"/>
      <c r="DQ1083"/>
      <c r="DR1083"/>
      <c r="DS1083"/>
      <c r="DT1083"/>
      <c r="DU1083"/>
      <c r="DV1083"/>
      <c r="DW1083"/>
      <c r="DX1083"/>
      <c r="DY1083"/>
      <c r="DZ1083"/>
      <c r="EA1083"/>
      <c r="EB1083"/>
      <c r="EC1083"/>
      <c r="ED1083"/>
      <c r="EE1083"/>
      <c r="EF1083"/>
      <c r="EG1083"/>
      <c r="EH1083"/>
      <c r="EI1083"/>
      <c r="EJ1083"/>
      <c r="EK1083"/>
      <c r="EL1083"/>
      <c r="EM1083"/>
      <c r="EN1083"/>
      <c r="EO1083"/>
      <c r="EP1083"/>
      <c r="EQ1083"/>
      <c r="ER1083"/>
      <c r="ES1083"/>
      <c r="ET1083"/>
      <c r="EU1083"/>
      <c r="EV1083"/>
      <c r="EW1083"/>
      <c r="EX1083"/>
      <c r="EY1083"/>
      <c r="EZ1083"/>
      <c r="FA1083"/>
      <c r="FB1083"/>
      <c r="FC1083"/>
      <c r="FD1083"/>
      <c r="FE1083"/>
      <c r="FF1083"/>
      <c r="FG1083"/>
      <c r="FH1083"/>
      <c r="FI1083"/>
      <c r="FJ1083"/>
      <c r="FK1083"/>
      <c r="FL1083"/>
      <c r="FM1083"/>
      <c r="FN1083"/>
      <c r="FO1083"/>
      <c r="FP1083"/>
      <c r="FQ1083"/>
      <c r="FR1083"/>
      <c r="FS1083"/>
      <c r="FT1083"/>
      <c r="FU1083"/>
    </row>
    <row r="1084" spans="1:177" s="30" customFormat="1">
      <c r="A1084" s="240"/>
      <c r="B1084" s="81"/>
      <c r="C1084" s="275"/>
      <c r="D1084" s="275"/>
      <c r="E1084" s="81"/>
      <c r="F1084" s="83"/>
      <c r="G1084" s="83"/>
      <c r="H1084" s="83"/>
      <c r="I1084" s="83"/>
      <c r="J1084" s="276"/>
      <c r="K1084" s="71"/>
      <c r="L1084" s="71"/>
      <c r="M1084" s="71"/>
      <c r="N1084" s="71"/>
      <c r="O1084" s="71"/>
      <c r="P1084" s="71"/>
      <c r="Q1084" s="71"/>
      <c r="R1084" s="71"/>
      <c r="S1084" s="71"/>
      <c r="T1084" s="71"/>
      <c r="U1084" s="71"/>
      <c r="V1084" s="71"/>
      <c r="W1084" s="71"/>
      <c r="X1084" s="71"/>
      <c r="Y1084" s="71"/>
      <c r="Z1084" s="71"/>
      <c r="AA1084" s="71"/>
      <c r="AB1084" s="71"/>
      <c r="AC1084" s="71"/>
      <c r="AD1084" s="71"/>
      <c r="AE1084" s="71"/>
      <c r="AF1084" s="71"/>
      <c r="AG1084" s="71"/>
      <c r="AH1084" s="71"/>
      <c r="AI1084" s="71"/>
      <c r="AJ1084" s="71"/>
      <c r="AK1084" s="71"/>
      <c r="AL1084" s="71"/>
      <c r="AM1084" s="71"/>
      <c r="AN1084" s="71"/>
      <c r="AO1084" s="71"/>
      <c r="AP1084" s="71"/>
      <c r="AQ1084" s="71"/>
      <c r="AR1084" s="71"/>
      <c r="AS1084" s="71"/>
      <c r="AT1084" s="71"/>
      <c r="AU1084" s="71"/>
      <c r="AV1084" s="71"/>
      <c r="AW1084" s="71"/>
      <c r="AX1084" s="71"/>
      <c r="AY1084" s="71"/>
      <c r="AZ1084" s="71"/>
      <c r="BA1084" s="71"/>
      <c r="BB1084" s="71"/>
      <c r="BC1084" s="71"/>
      <c r="BD1084" s="71"/>
      <c r="BE1084" s="71"/>
      <c r="BF1084" s="71"/>
      <c r="BG1084" s="71"/>
      <c r="BH1084" s="71"/>
      <c r="BI1084" s="71"/>
      <c r="BJ1084" s="71"/>
      <c r="BK1084" s="71"/>
      <c r="BL1084" s="71"/>
      <c r="BM1084" s="71"/>
      <c r="BN1084" s="71"/>
      <c r="BO1084" s="71"/>
      <c r="BP1084" s="71"/>
      <c r="BQ1084" s="71"/>
      <c r="BR1084" s="71"/>
      <c r="BS1084" s="71"/>
      <c r="BT1084" s="71"/>
      <c r="BU1084" s="71"/>
      <c r="BV1084" s="71"/>
      <c r="BW1084" s="71"/>
      <c r="BX1084" s="71"/>
      <c r="BY1084" s="71"/>
      <c r="BZ1084" s="71"/>
      <c r="CA1084" s="71"/>
      <c r="CB1084" s="71"/>
      <c r="CC1084" s="71"/>
      <c r="CD1084" s="71"/>
      <c r="CE1084" s="71"/>
      <c r="CF1084" s="71"/>
      <c r="CG1084" s="71"/>
      <c r="CH1084" s="71"/>
      <c r="CI1084" s="71"/>
      <c r="CJ1084" s="71"/>
      <c r="CK1084" s="71"/>
      <c r="CL1084" s="71"/>
      <c r="CM1084" s="71"/>
      <c r="CN1084" s="71"/>
      <c r="CO1084" s="71"/>
      <c r="CP1084" s="71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  <c r="DL1084"/>
      <c r="DM1084"/>
      <c r="DN1084"/>
      <c r="DO1084"/>
      <c r="DP1084"/>
      <c r="DQ1084"/>
      <c r="DR1084"/>
      <c r="DS1084"/>
      <c r="DT1084"/>
      <c r="DU1084"/>
      <c r="DV1084"/>
      <c r="DW1084"/>
      <c r="DX1084"/>
      <c r="DY1084"/>
      <c r="DZ1084"/>
      <c r="EA1084"/>
      <c r="EB1084"/>
      <c r="EC1084"/>
      <c r="ED1084"/>
      <c r="EE1084"/>
      <c r="EF1084"/>
      <c r="EG1084"/>
      <c r="EH1084"/>
      <c r="EI1084"/>
      <c r="EJ1084"/>
      <c r="EK1084"/>
      <c r="EL1084"/>
      <c r="EM1084"/>
      <c r="EN1084"/>
      <c r="EO1084"/>
      <c r="EP1084"/>
      <c r="EQ1084"/>
      <c r="ER1084"/>
      <c r="ES1084"/>
      <c r="ET1084"/>
      <c r="EU1084"/>
      <c r="EV1084"/>
      <c r="EW1084"/>
      <c r="EX1084"/>
      <c r="EY1084"/>
      <c r="EZ1084"/>
      <c r="FA1084"/>
      <c r="FB1084"/>
      <c r="FC1084"/>
      <c r="FD1084"/>
      <c r="FE1084"/>
      <c r="FF1084"/>
      <c r="FG1084"/>
      <c r="FH1084"/>
      <c r="FI1084"/>
      <c r="FJ1084"/>
      <c r="FK1084"/>
      <c r="FL1084"/>
      <c r="FM1084"/>
      <c r="FN1084"/>
      <c r="FO1084"/>
      <c r="FP1084"/>
      <c r="FQ1084"/>
      <c r="FR1084"/>
      <c r="FS1084"/>
      <c r="FT1084"/>
      <c r="FU1084"/>
    </row>
    <row r="1085" spans="1:177" s="29" customFormat="1">
      <c r="A1085" s="240"/>
      <c r="B1085" s="81"/>
      <c r="C1085" s="275"/>
      <c r="D1085" s="275"/>
      <c r="E1085" s="81"/>
      <c r="F1085" s="83"/>
      <c r="G1085" s="83"/>
      <c r="H1085" s="83"/>
      <c r="I1085" s="83"/>
      <c r="J1085" s="276"/>
      <c r="K1085" s="71"/>
      <c r="L1085" s="71"/>
      <c r="M1085" s="71"/>
      <c r="N1085" s="71"/>
      <c r="O1085" s="71"/>
      <c r="P1085" s="71"/>
      <c r="Q1085" s="71"/>
      <c r="R1085" s="71"/>
      <c r="S1085" s="71"/>
      <c r="T1085" s="71"/>
      <c r="U1085" s="71"/>
      <c r="V1085" s="71"/>
      <c r="W1085" s="71"/>
      <c r="X1085" s="71"/>
      <c r="Y1085" s="71"/>
      <c r="Z1085" s="71"/>
      <c r="AA1085" s="71"/>
      <c r="AB1085" s="71"/>
      <c r="AC1085" s="71"/>
      <c r="AD1085" s="71"/>
      <c r="AE1085" s="71"/>
      <c r="AF1085" s="71"/>
      <c r="AG1085" s="71"/>
      <c r="AH1085" s="71"/>
      <c r="AI1085" s="71"/>
      <c r="AJ1085" s="71"/>
      <c r="AK1085" s="71"/>
      <c r="AL1085" s="71"/>
      <c r="AM1085" s="71"/>
      <c r="AN1085" s="71"/>
      <c r="AO1085" s="71"/>
      <c r="AP1085" s="71"/>
      <c r="AQ1085" s="71"/>
      <c r="AR1085" s="71"/>
      <c r="AS1085" s="71"/>
      <c r="AT1085" s="71"/>
      <c r="AU1085" s="71"/>
      <c r="AV1085" s="71"/>
      <c r="AW1085" s="71"/>
      <c r="AX1085" s="71"/>
      <c r="AY1085" s="71"/>
      <c r="AZ1085" s="71"/>
      <c r="BA1085" s="71"/>
      <c r="BB1085" s="71"/>
      <c r="BC1085" s="71"/>
      <c r="BD1085" s="71"/>
      <c r="BE1085" s="71"/>
      <c r="BF1085" s="71"/>
      <c r="BG1085" s="71"/>
      <c r="BH1085" s="71"/>
      <c r="BI1085" s="71"/>
      <c r="BJ1085" s="71"/>
      <c r="BK1085" s="71"/>
      <c r="BL1085" s="71"/>
      <c r="BM1085" s="71"/>
      <c r="BN1085" s="71"/>
      <c r="BO1085" s="71"/>
      <c r="BP1085" s="71"/>
      <c r="BQ1085" s="71"/>
      <c r="BR1085" s="71"/>
      <c r="BS1085" s="71"/>
      <c r="BT1085" s="71"/>
      <c r="BU1085" s="71"/>
      <c r="BV1085" s="71"/>
      <c r="BW1085" s="71"/>
      <c r="BX1085" s="71"/>
      <c r="BY1085" s="71"/>
      <c r="BZ1085" s="71"/>
      <c r="CA1085" s="71"/>
      <c r="CB1085" s="71"/>
      <c r="CC1085" s="71"/>
      <c r="CD1085" s="71"/>
      <c r="CE1085" s="71"/>
      <c r="CF1085" s="71"/>
      <c r="CG1085" s="71"/>
      <c r="CH1085" s="71"/>
      <c r="CI1085" s="71"/>
      <c r="CJ1085" s="71"/>
      <c r="CK1085" s="71"/>
      <c r="CL1085" s="71"/>
      <c r="CM1085" s="71"/>
      <c r="CN1085" s="71"/>
      <c r="CO1085" s="71"/>
      <c r="CP1085" s="71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  <c r="DL1085"/>
      <c r="DM1085"/>
      <c r="DN1085"/>
      <c r="DO1085"/>
      <c r="DP1085"/>
      <c r="DQ1085"/>
      <c r="DR1085"/>
      <c r="DS1085"/>
      <c r="DT1085"/>
      <c r="DU1085"/>
      <c r="DV1085"/>
      <c r="DW1085"/>
      <c r="DX1085"/>
      <c r="DY1085"/>
      <c r="DZ1085"/>
      <c r="EA1085"/>
      <c r="EB1085"/>
      <c r="EC1085"/>
      <c r="ED1085"/>
      <c r="EE1085"/>
      <c r="EF1085"/>
      <c r="EG1085"/>
      <c r="EH1085"/>
      <c r="EI1085"/>
      <c r="EJ1085"/>
      <c r="EK1085"/>
      <c r="EL1085"/>
      <c r="EM1085"/>
      <c r="EN1085"/>
      <c r="EO1085"/>
      <c r="EP1085"/>
      <c r="EQ1085"/>
      <c r="ER1085"/>
      <c r="ES1085"/>
      <c r="ET1085"/>
      <c r="EU1085"/>
      <c r="EV1085"/>
      <c r="EW1085"/>
      <c r="EX1085"/>
      <c r="EY1085"/>
      <c r="EZ1085"/>
      <c r="FA1085"/>
      <c r="FB1085"/>
      <c r="FC1085"/>
      <c r="FD1085"/>
      <c r="FE1085"/>
      <c r="FF1085"/>
      <c r="FG1085"/>
      <c r="FH1085"/>
      <c r="FI1085"/>
      <c r="FJ1085"/>
      <c r="FK1085"/>
      <c r="FL1085"/>
      <c r="FM1085"/>
      <c r="FN1085"/>
      <c r="FO1085"/>
      <c r="FP1085"/>
      <c r="FQ1085"/>
      <c r="FR1085"/>
      <c r="FS1085"/>
      <c r="FT1085"/>
      <c r="FU1085"/>
    </row>
    <row r="1086" spans="1:177" s="29" customFormat="1">
      <c r="A1086" s="240"/>
      <c r="B1086" s="81"/>
      <c r="C1086" s="275"/>
      <c r="D1086" s="275"/>
      <c r="E1086" s="81"/>
      <c r="F1086" s="83"/>
      <c r="G1086" s="83"/>
      <c r="H1086" s="83"/>
      <c r="I1086" s="83"/>
      <c r="J1086" s="276"/>
      <c r="K1086" s="71"/>
      <c r="L1086" s="71"/>
      <c r="M1086" s="71"/>
      <c r="N1086" s="71"/>
      <c r="O1086" s="71"/>
      <c r="P1086" s="71"/>
      <c r="Q1086" s="71"/>
      <c r="R1086" s="71"/>
      <c r="S1086" s="71"/>
      <c r="T1086" s="71"/>
      <c r="U1086" s="71"/>
      <c r="V1086" s="71"/>
      <c r="W1086" s="71"/>
      <c r="X1086" s="71"/>
      <c r="Y1086" s="71"/>
      <c r="Z1086" s="71"/>
      <c r="AA1086" s="71"/>
      <c r="AB1086" s="71"/>
      <c r="AC1086" s="71"/>
      <c r="AD1086" s="71"/>
      <c r="AE1086" s="71"/>
      <c r="AF1086" s="71"/>
      <c r="AG1086" s="71"/>
      <c r="AH1086" s="71"/>
      <c r="AI1086" s="71"/>
      <c r="AJ1086" s="71"/>
      <c r="AK1086" s="71"/>
      <c r="AL1086" s="71"/>
      <c r="AM1086" s="71"/>
      <c r="AN1086" s="71"/>
      <c r="AO1086" s="71"/>
      <c r="AP1086" s="71"/>
      <c r="AQ1086" s="71"/>
      <c r="AR1086" s="71"/>
      <c r="AS1086" s="71"/>
      <c r="AT1086" s="71"/>
      <c r="AU1086" s="71"/>
      <c r="AV1086" s="71"/>
      <c r="AW1086" s="71"/>
      <c r="AX1086" s="71"/>
      <c r="AY1086" s="71"/>
      <c r="AZ1086" s="71"/>
      <c r="BA1086" s="71"/>
      <c r="BB1086" s="71"/>
      <c r="BC1086" s="71"/>
      <c r="BD1086" s="71"/>
      <c r="BE1086" s="71"/>
      <c r="BF1086" s="71"/>
      <c r="BG1086" s="71"/>
      <c r="BH1086" s="71"/>
      <c r="BI1086" s="71"/>
      <c r="BJ1086" s="71"/>
      <c r="BK1086" s="71"/>
      <c r="BL1086" s="71"/>
      <c r="BM1086" s="71"/>
      <c r="BN1086" s="71"/>
      <c r="BO1086" s="71"/>
      <c r="BP1086" s="71"/>
      <c r="BQ1086" s="71"/>
      <c r="BR1086" s="71"/>
      <c r="BS1086" s="71"/>
      <c r="BT1086" s="71"/>
      <c r="BU1086" s="71"/>
      <c r="BV1086" s="71"/>
      <c r="BW1086" s="71"/>
      <c r="BX1086" s="71"/>
      <c r="BY1086" s="71"/>
      <c r="BZ1086" s="71"/>
      <c r="CA1086" s="71"/>
      <c r="CB1086" s="71"/>
      <c r="CC1086" s="71"/>
      <c r="CD1086" s="71"/>
      <c r="CE1086" s="71"/>
      <c r="CF1086" s="71"/>
      <c r="CG1086" s="71"/>
      <c r="CH1086" s="71"/>
      <c r="CI1086" s="71"/>
      <c r="CJ1086" s="71"/>
      <c r="CK1086" s="71"/>
      <c r="CL1086" s="71"/>
      <c r="CM1086" s="71"/>
      <c r="CN1086" s="71"/>
      <c r="CO1086" s="71"/>
      <c r="CP1086" s="71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  <c r="DM1086"/>
      <c r="DN1086"/>
      <c r="DO1086"/>
      <c r="DP1086"/>
      <c r="DQ1086"/>
      <c r="DR1086"/>
      <c r="DS1086"/>
      <c r="DT1086"/>
      <c r="DU1086"/>
      <c r="DV1086"/>
      <c r="DW1086"/>
      <c r="DX1086"/>
      <c r="DY1086"/>
      <c r="DZ1086"/>
      <c r="EA1086"/>
      <c r="EB1086"/>
      <c r="EC1086"/>
      <c r="ED1086"/>
      <c r="EE1086"/>
      <c r="EF1086"/>
      <c r="EG1086"/>
      <c r="EH1086"/>
      <c r="EI1086"/>
      <c r="EJ1086"/>
      <c r="EK1086"/>
      <c r="EL1086"/>
      <c r="EM1086"/>
      <c r="EN1086"/>
      <c r="EO1086"/>
      <c r="EP1086"/>
      <c r="EQ1086"/>
      <c r="ER1086"/>
      <c r="ES1086"/>
      <c r="ET1086"/>
      <c r="EU1086"/>
      <c r="EV1086"/>
      <c r="EW1086"/>
      <c r="EX1086"/>
      <c r="EY1086"/>
      <c r="EZ1086"/>
      <c r="FA1086"/>
      <c r="FB1086"/>
      <c r="FC1086"/>
      <c r="FD1086"/>
      <c r="FE1086"/>
      <c r="FF1086"/>
      <c r="FG1086"/>
      <c r="FH1086"/>
      <c r="FI1086"/>
      <c r="FJ1086"/>
      <c r="FK1086"/>
      <c r="FL1086"/>
      <c r="FM1086"/>
      <c r="FN1086"/>
      <c r="FO1086"/>
      <c r="FP1086"/>
      <c r="FQ1086"/>
      <c r="FR1086"/>
      <c r="FS1086"/>
      <c r="FT1086"/>
      <c r="FU1086"/>
    </row>
    <row r="1087" spans="1:177" s="29" customFormat="1">
      <c r="A1087" s="240"/>
      <c r="B1087" s="81"/>
      <c r="C1087" s="275"/>
      <c r="D1087" s="275"/>
      <c r="E1087" s="81"/>
      <c r="F1087" s="83"/>
      <c r="G1087" s="83"/>
      <c r="H1087" s="83"/>
      <c r="I1087" s="83"/>
      <c r="J1087" s="276"/>
      <c r="K1087" s="71"/>
      <c r="L1087" s="71"/>
      <c r="M1087" s="71"/>
      <c r="N1087" s="71"/>
      <c r="O1087" s="71"/>
      <c r="P1087" s="71"/>
      <c r="Q1087" s="71"/>
      <c r="R1087" s="71"/>
      <c r="S1087" s="71"/>
      <c r="T1087" s="71"/>
      <c r="U1087" s="71"/>
      <c r="V1087" s="71"/>
      <c r="W1087" s="71"/>
      <c r="X1087" s="71"/>
      <c r="Y1087" s="71"/>
      <c r="Z1087" s="71"/>
      <c r="AA1087" s="71"/>
      <c r="AB1087" s="71"/>
      <c r="AC1087" s="71"/>
      <c r="AD1087" s="71"/>
      <c r="AE1087" s="71"/>
      <c r="AF1087" s="71"/>
      <c r="AG1087" s="71"/>
      <c r="AH1087" s="71"/>
      <c r="AI1087" s="71"/>
      <c r="AJ1087" s="71"/>
      <c r="AK1087" s="71"/>
      <c r="AL1087" s="71"/>
      <c r="AM1087" s="71"/>
      <c r="AN1087" s="71"/>
      <c r="AO1087" s="71"/>
      <c r="AP1087" s="71"/>
      <c r="AQ1087" s="71"/>
      <c r="AR1087" s="71"/>
      <c r="AS1087" s="71"/>
      <c r="AT1087" s="71"/>
      <c r="AU1087" s="71"/>
      <c r="AV1087" s="71"/>
      <c r="AW1087" s="71"/>
      <c r="AX1087" s="71"/>
      <c r="AY1087" s="71"/>
      <c r="AZ1087" s="71"/>
      <c r="BA1087" s="71"/>
      <c r="BB1087" s="71"/>
      <c r="BC1087" s="71"/>
      <c r="BD1087" s="71"/>
      <c r="BE1087" s="71"/>
      <c r="BF1087" s="71"/>
      <c r="BG1087" s="71"/>
      <c r="BH1087" s="71"/>
      <c r="BI1087" s="71"/>
      <c r="BJ1087" s="71"/>
      <c r="BK1087" s="71"/>
      <c r="BL1087" s="71"/>
      <c r="BM1087" s="71"/>
      <c r="BN1087" s="71"/>
      <c r="BO1087" s="71"/>
      <c r="BP1087" s="71"/>
      <c r="BQ1087" s="71"/>
      <c r="BR1087" s="71"/>
      <c r="BS1087" s="71"/>
      <c r="BT1087" s="71"/>
      <c r="BU1087" s="71"/>
      <c r="BV1087" s="71"/>
      <c r="BW1087" s="71"/>
      <c r="BX1087" s="71"/>
      <c r="BY1087" s="71"/>
      <c r="BZ1087" s="71"/>
      <c r="CA1087" s="71"/>
      <c r="CB1087" s="71"/>
      <c r="CC1087" s="71"/>
      <c r="CD1087" s="71"/>
      <c r="CE1087" s="71"/>
      <c r="CF1087" s="71"/>
      <c r="CG1087" s="71"/>
      <c r="CH1087" s="71"/>
      <c r="CI1087" s="71"/>
      <c r="CJ1087" s="71"/>
      <c r="CK1087" s="71"/>
      <c r="CL1087" s="71"/>
      <c r="CM1087" s="71"/>
      <c r="CN1087" s="71"/>
      <c r="CO1087" s="71"/>
      <c r="CP1087" s="71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  <c r="DM1087"/>
      <c r="DN1087"/>
      <c r="DO1087"/>
      <c r="DP1087"/>
      <c r="DQ1087"/>
      <c r="DR1087"/>
      <c r="DS1087"/>
      <c r="DT1087"/>
      <c r="DU1087"/>
      <c r="DV1087"/>
      <c r="DW1087"/>
      <c r="DX1087"/>
      <c r="DY1087"/>
      <c r="DZ1087"/>
      <c r="EA1087"/>
      <c r="EB1087"/>
      <c r="EC1087"/>
      <c r="ED1087"/>
      <c r="EE1087"/>
      <c r="EF1087"/>
      <c r="EG1087"/>
      <c r="EH1087"/>
      <c r="EI1087"/>
      <c r="EJ1087"/>
      <c r="EK1087"/>
      <c r="EL1087"/>
      <c r="EM1087"/>
      <c r="EN1087"/>
      <c r="EO1087"/>
      <c r="EP1087"/>
      <c r="EQ1087"/>
      <c r="ER1087"/>
      <c r="ES1087"/>
      <c r="ET1087"/>
      <c r="EU1087"/>
      <c r="EV1087"/>
      <c r="EW1087"/>
      <c r="EX1087"/>
      <c r="EY1087"/>
      <c r="EZ1087"/>
      <c r="FA1087"/>
      <c r="FB1087"/>
      <c r="FC1087"/>
      <c r="FD1087"/>
      <c r="FE1087"/>
      <c r="FF1087"/>
      <c r="FG1087"/>
      <c r="FH1087"/>
      <c r="FI1087"/>
      <c r="FJ1087"/>
      <c r="FK1087"/>
      <c r="FL1087"/>
      <c r="FM1087"/>
      <c r="FN1087"/>
      <c r="FO1087"/>
      <c r="FP1087"/>
      <c r="FQ1087"/>
      <c r="FR1087"/>
      <c r="FS1087"/>
      <c r="FT1087"/>
      <c r="FU1087"/>
    </row>
    <row r="1088" spans="1:177" s="29" customFormat="1">
      <c r="A1088" s="240"/>
      <c r="B1088" s="81"/>
      <c r="C1088" s="275"/>
      <c r="D1088" s="275"/>
      <c r="E1088" s="81"/>
      <c r="F1088" s="83"/>
      <c r="G1088" s="83"/>
      <c r="H1088" s="83"/>
      <c r="I1088" s="83"/>
      <c r="J1088" s="276"/>
      <c r="K1088" s="71"/>
      <c r="L1088" s="71"/>
      <c r="M1088" s="71"/>
      <c r="N1088" s="71"/>
      <c r="O1088" s="71"/>
      <c r="P1088" s="71"/>
      <c r="Q1088" s="71"/>
      <c r="R1088" s="71"/>
      <c r="S1088" s="71"/>
      <c r="T1088" s="71"/>
      <c r="U1088" s="71"/>
      <c r="V1088" s="71"/>
      <c r="W1088" s="71"/>
      <c r="X1088" s="71"/>
      <c r="Y1088" s="71"/>
      <c r="Z1088" s="71"/>
      <c r="AA1088" s="71"/>
      <c r="AB1088" s="71"/>
      <c r="AC1088" s="71"/>
      <c r="AD1088" s="71"/>
      <c r="AE1088" s="71"/>
      <c r="AF1088" s="71"/>
      <c r="AG1088" s="71"/>
      <c r="AH1088" s="71"/>
      <c r="AI1088" s="71"/>
      <c r="AJ1088" s="71"/>
      <c r="AK1088" s="71"/>
      <c r="AL1088" s="71"/>
      <c r="AM1088" s="71"/>
      <c r="AN1088" s="71"/>
      <c r="AO1088" s="71"/>
      <c r="AP1088" s="71"/>
      <c r="AQ1088" s="71"/>
      <c r="AR1088" s="71"/>
      <c r="AS1088" s="71"/>
      <c r="AT1088" s="71"/>
      <c r="AU1088" s="71"/>
      <c r="AV1088" s="71"/>
      <c r="AW1088" s="71"/>
      <c r="AX1088" s="71"/>
      <c r="AY1088" s="71"/>
      <c r="AZ1088" s="71"/>
      <c r="BA1088" s="71"/>
      <c r="BB1088" s="71"/>
      <c r="BC1088" s="71"/>
      <c r="BD1088" s="71"/>
      <c r="BE1088" s="71"/>
      <c r="BF1088" s="71"/>
      <c r="BG1088" s="71"/>
      <c r="BH1088" s="71"/>
      <c r="BI1088" s="71"/>
      <c r="BJ1088" s="71"/>
      <c r="BK1088" s="71"/>
      <c r="BL1088" s="71"/>
      <c r="BM1088" s="71"/>
      <c r="BN1088" s="71"/>
      <c r="BO1088" s="71"/>
      <c r="BP1088" s="71"/>
      <c r="BQ1088" s="71"/>
      <c r="BR1088" s="71"/>
      <c r="BS1088" s="71"/>
      <c r="BT1088" s="71"/>
      <c r="BU1088" s="71"/>
      <c r="BV1088" s="71"/>
      <c r="BW1088" s="71"/>
      <c r="BX1088" s="71"/>
      <c r="BY1088" s="71"/>
      <c r="BZ1088" s="71"/>
      <c r="CA1088" s="71"/>
      <c r="CB1088" s="71"/>
      <c r="CC1088" s="71"/>
      <c r="CD1088" s="71"/>
      <c r="CE1088" s="71"/>
      <c r="CF1088" s="71"/>
      <c r="CG1088" s="71"/>
      <c r="CH1088" s="71"/>
      <c r="CI1088" s="71"/>
      <c r="CJ1088" s="71"/>
      <c r="CK1088" s="71"/>
      <c r="CL1088" s="71"/>
      <c r="CM1088" s="71"/>
      <c r="CN1088" s="71"/>
      <c r="CO1088" s="71"/>
      <c r="CP1088" s="71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  <c r="DL1088"/>
      <c r="DM1088"/>
      <c r="DN1088"/>
      <c r="DO1088"/>
      <c r="DP1088"/>
      <c r="DQ1088"/>
      <c r="DR1088"/>
      <c r="DS1088"/>
      <c r="DT1088"/>
      <c r="DU1088"/>
      <c r="DV1088"/>
      <c r="DW1088"/>
      <c r="DX1088"/>
      <c r="DY1088"/>
      <c r="DZ1088"/>
      <c r="EA1088"/>
      <c r="EB1088"/>
      <c r="EC1088"/>
      <c r="ED1088"/>
      <c r="EE1088"/>
      <c r="EF1088"/>
      <c r="EG1088"/>
      <c r="EH1088"/>
      <c r="EI1088"/>
      <c r="EJ1088"/>
      <c r="EK1088"/>
      <c r="EL1088"/>
      <c r="EM1088"/>
      <c r="EN1088"/>
      <c r="EO1088"/>
      <c r="EP1088"/>
      <c r="EQ1088"/>
      <c r="ER1088"/>
      <c r="ES1088"/>
      <c r="ET1088"/>
      <c r="EU1088"/>
      <c r="EV1088"/>
      <c r="EW1088"/>
      <c r="EX1088"/>
      <c r="EY1088"/>
      <c r="EZ1088"/>
      <c r="FA1088"/>
      <c r="FB1088"/>
      <c r="FC1088"/>
      <c r="FD1088"/>
      <c r="FE1088"/>
      <c r="FF1088"/>
      <c r="FG1088"/>
      <c r="FH1088"/>
      <c r="FI1088"/>
      <c r="FJ1088"/>
      <c r="FK1088"/>
      <c r="FL1088"/>
      <c r="FM1088"/>
      <c r="FN1088"/>
      <c r="FO1088"/>
      <c r="FP1088"/>
      <c r="FQ1088"/>
      <c r="FR1088"/>
      <c r="FS1088"/>
      <c r="FT1088"/>
      <c r="FU1088"/>
    </row>
    <row r="1089" spans="1:177" s="29" customFormat="1" ht="15" customHeight="1">
      <c r="A1089" s="240"/>
      <c r="B1089" s="81"/>
      <c r="C1089" s="275"/>
      <c r="D1089" s="275"/>
      <c r="E1089" s="81"/>
      <c r="F1089" s="83"/>
      <c r="G1089" s="83"/>
      <c r="H1089" s="83"/>
      <c r="I1089" s="83"/>
      <c r="J1089" s="276"/>
      <c r="K1089" s="71"/>
      <c r="L1089" s="71"/>
      <c r="M1089" s="71"/>
      <c r="N1089" s="71"/>
      <c r="O1089" s="71"/>
      <c r="P1089" s="71"/>
      <c r="Q1089" s="71"/>
      <c r="R1089" s="71"/>
      <c r="S1089" s="71"/>
      <c r="T1089" s="71"/>
      <c r="U1089" s="71"/>
      <c r="V1089" s="71"/>
      <c r="W1089" s="71"/>
      <c r="X1089" s="71"/>
      <c r="Y1089" s="71"/>
      <c r="Z1089" s="71"/>
      <c r="AA1089" s="71"/>
      <c r="AB1089" s="71"/>
      <c r="AC1089" s="71"/>
      <c r="AD1089" s="71"/>
      <c r="AE1089" s="71"/>
      <c r="AF1089" s="71"/>
      <c r="AG1089" s="71"/>
      <c r="AH1089" s="71"/>
      <c r="AI1089" s="71"/>
      <c r="AJ1089" s="71"/>
      <c r="AK1089" s="71"/>
      <c r="AL1089" s="71"/>
      <c r="AM1089" s="71"/>
      <c r="AN1089" s="71"/>
      <c r="AO1089" s="71"/>
      <c r="AP1089" s="71"/>
      <c r="AQ1089" s="71"/>
      <c r="AR1089" s="71"/>
      <c r="AS1089" s="71"/>
      <c r="AT1089" s="71"/>
      <c r="AU1089" s="71"/>
      <c r="AV1089" s="71"/>
      <c r="AW1089" s="71"/>
      <c r="AX1089" s="71"/>
      <c r="AY1089" s="71"/>
      <c r="AZ1089" s="71"/>
      <c r="BA1089" s="71"/>
      <c r="BB1089" s="71"/>
      <c r="BC1089" s="71"/>
      <c r="BD1089" s="71"/>
      <c r="BE1089" s="71"/>
      <c r="BF1089" s="71"/>
      <c r="BG1089" s="71"/>
      <c r="BH1089" s="71"/>
      <c r="BI1089" s="71"/>
      <c r="BJ1089" s="71"/>
      <c r="BK1089" s="71"/>
      <c r="BL1089" s="71"/>
      <c r="BM1089" s="71"/>
      <c r="BN1089" s="71"/>
      <c r="BO1089" s="71"/>
      <c r="BP1089" s="71"/>
      <c r="BQ1089" s="71"/>
      <c r="BR1089" s="71"/>
      <c r="BS1089" s="71"/>
      <c r="BT1089" s="71"/>
      <c r="BU1089" s="71"/>
      <c r="BV1089" s="71"/>
      <c r="BW1089" s="71"/>
      <c r="BX1089" s="71"/>
      <c r="BY1089" s="71"/>
      <c r="BZ1089" s="71"/>
      <c r="CA1089" s="71"/>
      <c r="CB1089" s="71"/>
      <c r="CC1089" s="71"/>
      <c r="CD1089" s="71"/>
      <c r="CE1089" s="71"/>
      <c r="CF1089" s="71"/>
      <c r="CG1089" s="71"/>
      <c r="CH1089" s="71"/>
      <c r="CI1089" s="71"/>
      <c r="CJ1089" s="71"/>
      <c r="CK1089" s="71"/>
      <c r="CL1089" s="71"/>
      <c r="CM1089" s="71"/>
      <c r="CN1089" s="71"/>
      <c r="CO1089" s="71"/>
      <c r="CP1089" s="71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  <c r="DL1089"/>
      <c r="DM1089"/>
      <c r="DN1089"/>
      <c r="DO1089"/>
      <c r="DP1089"/>
      <c r="DQ1089"/>
      <c r="DR1089"/>
      <c r="DS1089"/>
      <c r="DT1089"/>
      <c r="DU1089"/>
      <c r="DV1089"/>
      <c r="DW1089"/>
      <c r="DX1089"/>
      <c r="DY1089"/>
      <c r="DZ1089"/>
      <c r="EA1089"/>
      <c r="EB1089"/>
      <c r="EC1089"/>
      <c r="ED1089"/>
      <c r="EE1089"/>
      <c r="EF1089"/>
      <c r="EG1089"/>
      <c r="EH1089"/>
      <c r="EI1089"/>
      <c r="EJ1089"/>
      <c r="EK1089"/>
      <c r="EL1089"/>
      <c r="EM1089"/>
      <c r="EN1089"/>
      <c r="EO1089"/>
      <c r="EP1089"/>
      <c r="EQ1089"/>
      <c r="ER1089"/>
      <c r="ES1089"/>
      <c r="ET1089"/>
      <c r="EU1089"/>
      <c r="EV1089"/>
      <c r="EW1089"/>
      <c r="EX1089"/>
      <c r="EY1089"/>
      <c r="EZ1089"/>
      <c r="FA1089"/>
      <c r="FB1089"/>
      <c r="FC1089"/>
      <c r="FD1089"/>
      <c r="FE1089"/>
      <c r="FF1089"/>
      <c r="FG1089"/>
      <c r="FH1089"/>
      <c r="FI1089"/>
      <c r="FJ1089"/>
      <c r="FK1089"/>
      <c r="FL1089"/>
      <c r="FM1089"/>
      <c r="FN1089"/>
      <c r="FO1089"/>
      <c r="FP1089"/>
      <c r="FQ1089"/>
      <c r="FR1089"/>
      <c r="FS1089"/>
      <c r="FT1089"/>
      <c r="FU1089"/>
    </row>
    <row r="1090" spans="1:177" s="29" customFormat="1" ht="15" customHeight="1">
      <c r="A1090" s="240"/>
      <c r="B1090" s="81"/>
      <c r="C1090" s="275"/>
      <c r="D1090" s="275"/>
      <c r="E1090" s="182"/>
      <c r="F1090" s="83"/>
      <c r="G1090" s="83"/>
      <c r="H1090" s="83"/>
      <c r="I1090" s="83"/>
      <c r="J1090" s="276"/>
      <c r="K1090" s="71"/>
      <c r="L1090" s="71"/>
      <c r="M1090" s="71"/>
      <c r="N1090" s="71"/>
      <c r="O1090" s="71"/>
      <c r="P1090" s="71"/>
      <c r="Q1090" s="71"/>
      <c r="R1090" s="71"/>
      <c r="S1090" s="71"/>
      <c r="T1090" s="71"/>
      <c r="U1090" s="71"/>
      <c r="V1090" s="71"/>
      <c r="W1090" s="71"/>
      <c r="X1090" s="71"/>
      <c r="Y1090" s="71"/>
      <c r="Z1090" s="71"/>
      <c r="AA1090" s="71"/>
      <c r="AB1090" s="71"/>
      <c r="AC1090" s="71"/>
      <c r="AD1090" s="71"/>
      <c r="AE1090" s="71"/>
      <c r="AF1090" s="71"/>
      <c r="AG1090" s="71"/>
      <c r="AH1090" s="71"/>
      <c r="AI1090" s="71"/>
      <c r="AJ1090" s="71"/>
      <c r="AK1090" s="71"/>
      <c r="AL1090" s="71"/>
      <c r="AM1090" s="71"/>
      <c r="AN1090" s="71"/>
      <c r="AO1090" s="71"/>
      <c r="AP1090" s="71"/>
      <c r="AQ1090" s="71"/>
      <c r="AR1090" s="71"/>
      <c r="AS1090" s="71"/>
      <c r="AT1090" s="71"/>
      <c r="AU1090" s="71"/>
      <c r="AV1090" s="71"/>
      <c r="AW1090" s="71"/>
      <c r="AX1090" s="71"/>
      <c r="AY1090" s="71"/>
      <c r="AZ1090" s="71"/>
      <c r="BA1090" s="71"/>
      <c r="BB1090" s="71"/>
      <c r="BC1090" s="71"/>
      <c r="BD1090" s="71"/>
      <c r="BE1090" s="71"/>
      <c r="BF1090" s="71"/>
      <c r="BG1090" s="71"/>
      <c r="BH1090" s="71"/>
      <c r="BI1090" s="71"/>
      <c r="BJ1090" s="71"/>
      <c r="BK1090" s="71"/>
      <c r="BL1090" s="71"/>
      <c r="BM1090" s="71"/>
      <c r="BN1090" s="71"/>
      <c r="BO1090" s="71"/>
      <c r="BP1090" s="71"/>
      <c r="BQ1090" s="71"/>
      <c r="BR1090" s="71"/>
      <c r="BS1090" s="71"/>
      <c r="BT1090" s="71"/>
      <c r="BU1090" s="71"/>
      <c r="BV1090" s="71"/>
      <c r="BW1090" s="71"/>
      <c r="BX1090" s="71"/>
      <c r="BY1090" s="71"/>
      <c r="BZ1090" s="71"/>
      <c r="CA1090" s="71"/>
      <c r="CB1090" s="71"/>
      <c r="CC1090" s="71"/>
      <c r="CD1090" s="71"/>
      <c r="CE1090" s="71"/>
      <c r="CF1090" s="71"/>
      <c r="CG1090" s="71"/>
      <c r="CH1090" s="71"/>
      <c r="CI1090" s="71"/>
      <c r="CJ1090" s="71"/>
      <c r="CK1090" s="71"/>
      <c r="CL1090" s="71"/>
      <c r="CM1090" s="71"/>
      <c r="CN1090" s="71"/>
      <c r="CO1090" s="71"/>
      <c r="CP1090" s="71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  <c r="DL1090"/>
      <c r="DM1090"/>
      <c r="DN1090"/>
      <c r="DO1090"/>
      <c r="DP1090"/>
      <c r="DQ1090"/>
      <c r="DR1090"/>
      <c r="DS1090"/>
      <c r="DT1090"/>
      <c r="DU1090"/>
      <c r="DV1090"/>
      <c r="DW1090"/>
      <c r="DX1090"/>
      <c r="DY1090"/>
      <c r="DZ1090"/>
      <c r="EA1090"/>
      <c r="EB1090"/>
      <c r="EC1090"/>
      <c r="ED1090"/>
      <c r="EE1090"/>
      <c r="EF1090"/>
      <c r="EG1090"/>
      <c r="EH1090"/>
      <c r="EI1090"/>
      <c r="EJ1090"/>
      <c r="EK1090"/>
      <c r="EL1090"/>
      <c r="EM1090"/>
      <c r="EN1090"/>
      <c r="EO1090"/>
      <c r="EP1090"/>
      <c r="EQ1090"/>
      <c r="ER1090"/>
      <c r="ES1090"/>
      <c r="ET1090"/>
      <c r="EU1090"/>
      <c r="EV1090"/>
      <c r="EW1090"/>
      <c r="EX1090"/>
      <c r="EY1090"/>
      <c r="EZ1090"/>
      <c r="FA1090"/>
      <c r="FB1090"/>
      <c r="FC1090"/>
      <c r="FD1090"/>
      <c r="FE1090"/>
      <c r="FF1090"/>
      <c r="FG1090"/>
      <c r="FH1090"/>
      <c r="FI1090"/>
      <c r="FJ1090"/>
      <c r="FK1090"/>
      <c r="FL1090"/>
      <c r="FM1090"/>
      <c r="FN1090"/>
      <c r="FO1090"/>
      <c r="FP1090"/>
      <c r="FQ1090"/>
      <c r="FR1090"/>
      <c r="FS1090"/>
      <c r="FT1090"/>
      <c r="FU1090"/>
    </row>
    <row r="1091" spans="1:177" s="29" customFormat="1" ht="15" customHeight="1">
      <c r="A1091" s="240"/>
      <c r="B1091" s="81"/>
      <c r="C1091" s="275"/>
      <c r="D1091" s="275"/>
      <c r="E1091" s="182"/>
      <c r="F1091" s="83"/>
      <c r="G1091" s="83"/>
      <c r="H1091" s="83"/>
      <c r="I1091" s="83"/>
      <c r="J1091" s="276"/>
      <c r="K1091" s="71"/>
      <c r="L1091" s="71"/>
      <c r="M1091" s="71"/>
      <c r="N1091" s="71"/>
      <c r="O1091" s="71"/>
      <c r="P1091" s="71"/>
      <c r="Q1091" s="71"/>
      <c r="R1091" s="71"/>
      <c r="S1091" s="71"/>
      <c r="T1091" s="71"/>
      <c r="U1091" s="71"/>
      <c r="V1091" s="71"/>
      <c r="W1091" s="71"/>
      <c r="X1091" s="71"/>
      <c r="Y1091" s="71"/>
      <c r="Z1091" s="71"/>
      <c r="AA1091" s="71"/>
      <c r="AB1091" s="71"/>
      <c r="AC1091" s="71"/>
      <c r="AD1091" s="71"/>
      <c r="AE1091" s="71"/>
      <c r="AF1091" s="71"/>
      <c r="AG1091" s="71"/>
      <c r="AH1091" s="71"/>
      <c r="AI1091" s="71"/>
      <c r="AJ1091" s="71"/>
      <c r="AK1091" s="71"/>
      <c r="AL1091" s="71"/>
      <c r="AM1091" s="71"/>
      <c r="AN1091" s="71"/>
      <c r="AO1091" s="71"/>
      <c r="AP1091" s="71"/>
      <c r="AQ1091" s="71"/>
      <c r="AR1091" s="71"/>
      <c r="AS1091" s="71"/>
      <c r="AT1091" s="71"/>
      <c r="AU1091" s="71"/>
      <c r="AV1091" s="71"/>
      <c r="AW1091" s="71"/>
      <c r="AX1091" s="71"/>
      <c r="AY1091" s="71"/>
      <c r="AZ1091" s="71"/>
      <c r="BA1091" s="71"/>
      <c r="BB1091" s="71"/>
      <c r="BC1091" s="71"/>
      <c r="BD1091" s="71"/>
      <c r="BE1091" s="71"/>
      <c r="BF1091" s="71"/>
      <c r="BG1091" s="71"/>
      <c r="BH1091" s="71"/>
      <c r="BI1091" s="71"/>
      <c r="BJ1091" s="71"/>
      <c r="BK1091" s="71"/>
      <c r="BL1091" s="71"/>
      <c r="BM1091" s="71"/>
      <c r="BN1091" s="71"/>
      <c r="BO1091" s="71"/>
      <c r="BP1091" s="71"/>
      <c r="BQ1091" s="71"/>
      <c r="BR1091" s="71"/>
      <c r="BS1091" s="71"/>
      <c r="BT1091" s="71"/>
      <c r="BU1091" s="71"/>
      <c r="BV1091" s="71"/>
      <c r="BW1091" s="71"/>
      <c r="BX1091" s="71"/>
      <c r="BY1091" s="71"/>
      <c r="BZ1091" s="71"/>
      <c r="CA1091" s="71"/>
      <c r="CB1091" s="71"/>
      <c r="CC1091" s="71"/>
      <c r="CD1091" s="71"/>
      <c r="CE1091" s="71"/>
      <c r="CF1091" s="71"/>
      <c r="CG1091" s="71"/>
      <c r="CH1091" s="71"/>
      <c r="CI1091" s="71"/>
      <c r="CJ1091" s="71"/>
      <c r="CK1091" s="71"/>
      <c r="CL1091" s="71"/>
      <c r="CM1091" s="71"/>
      <c r="CN1091" s="71"/>
      <c r="CO1091" s="71"/>
      <c r="CP1091" s="7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  <c r="DL1091"/>
      <c r="DM1091"/>
      <c r="DN1091"/>
      <c r="DO1091"/>
      <c r="DP1091"/>
      <c r="DQ1091"/>
      <c r="DR1091"/>
      <c r="DS1091"/>
      <c r="DT1091"/>
      <c r="DU1091"/>
      <c r="DV1091"/>
      <c r="DW1091"/>
      <c r="DX1091"/>
      <c r="DY1091"/>
      <c r="DZ1091"/>
      <c r="EA1091"/>
      <c r="EB1091"/>
      <c r="EC1091"/>
      <c r="ED1091"/>
      <c r="EE1091"/>
      <c r="EF1091"/>
      <c r="EG1091"/>
      <c r="EH1091"/>
      <c r="EI1091"/>
      <c r="EJ1091"/>
      <c r="EK1091"/>
      <c r="EL1091"/>
      <c r="EM1091"/>
      <c r="EN1091"/>
      <c r="EO1091"/>
      <c r="EP1091"/>
      <c r="EQ1091"/>
      <c r="ER1091"/>
      <c r="ES1091"/>
      <c r="ET1091"/>
      <c r="EU1091"/>
      <c r="EV1091"/>
      <c r="EW1091"/>
      <c r="EX1091"/>
      <c r="EY1091"/>
      <c r="EZ1091"/>
      <c r="FA1091"/>
      <c r="FB1091"/>
      <c r="FC1091"/>
      <c r="FD1091"/>
      <c r="FE1091"/>
      <c r="FF1091"/>
      <c r="FG1091"/>
      <c r="FH1091"/>
      <c r="FI1091"/>
      <c r="FJ1091"/>
      <c r="FK1091"/>
      <c r="FL1091"/>
      <c r="FM1091"/>
      <c r="FN1091"/>
      <c r="FO1091"/>
      <c r="FP1091"/>
      <c r="FQ1091"/>
      <c r="FR1091"/>
      <c r="FS1091"/>
      <c r="FT1091"/>
      <c r="FU1091"/>
    </row>
    <row r="1092" spans="1:177" s="31" customFormat="1">
      <c r="A1092" s="240"/>
      <c r="B1092" s="81"/>
      <c r="C1092" s="275"/>
      <c r="D1092" s="275"/>
      <c r="E1092" s="182"/>
      <c r="F1092" s="83"/>
      <c r="G1092" s="83"/>
      <c r="H1092" s="83"/>
      <c r="I1092" s="83"/>
      <c r="J1092" s="276"/>
      <c r="K1092" s="72"/>
      <c r="L1092" s="72"/>
      <c r="M1092" s="72"/>
      <c r="N1092" s="72"/>
      <c r="O1092" s="72"/>
      <c r="P1092" s="72"/>
      <c r="Q1092" s="72"/>
      <c r="R1092" s="72"/>
      <c r="S1092" s="72"/>
      <c r="T1092" s="72"/>
      <c r="U1092" s="72"/>
      <c r="V1092" s="72"/>
      <c r="W1092" s="72"/>
      <c r="X1092" s="72"/>
      <c r="Y1092" s="72"/>
      <c r="Z1092" s="72"/>
      <c r="AA1092" s="72"/>
      <c r="AB1092" s="72"/>
      <c r="AC1092" s="72"/>
      <c r="AD1092" s="72"/>
      <c r="AE1092" s="72"/>
      <c r="AF1092" s="72"/>
      <c r="AG1092" s="72"/>
      <c r="AH1092" s="72"/>
      <c r="AI1092" s="72"/>
      <c r="AJ1092" s="72"/>
      <c r="AK1092" s="72"/>
      <c r="AL1092" s="72"/>
      <c r="AM1092" s="72"/>
      <c r="AN1092" s="72"/>
      <c r="AO1092" s="72"/>
      <c r="AP1092" s="72"/>
      <c r="AQ1092" s="72"/>
      <c r="AR1092" s="72"/>
      <c r="AS1092" s="72"/>
      <c r="AT1092" s="72"/>
      <c r="AU1092" s="72"/>
      <c r="AV1092" s="72"/>
      <c r="AW1092" s="72"/>
      <c r="AX1092" s="72"/>
      <c r="AY1092" s="72"/>
      <c r="AZ1092" s="72"/>
      <c r="BA1092" s="72"/>
      <c r="BB1092" s="72"/>
      <c r="BC1092" s="72"/>
      <c r="BD1092" s="72"/>
      <c r="BE1092" s="72"/>
      <c r="BF1092" s="72"/>
      <c r="BG1092" s="72"/>
      <c r="BH1092" s="72"/>
      <c r="BI1092" s="72"/>
      <c r="BJ1092" s="72"/>
      <c r="BK1092" s="72"/>
      <c r="BL1092" s="72"/>
      <c r="BM1092" s="72"/>
      <c r="BN1092" s="72"/>
      <c r="BO1092" s="72"/>
      <c r="BP1092" s="72"/>
      <c r="BQ1092" s="72"/>
      <c r="BR1092" s="72"/>
      <c r="BS1092" s="72"/>
      <c r="BT1092" s="72"/>
      <c r="BU1092" s="72"/>
      <c r="BV1092" s="72"/>
      <c r="BW1092" s="72"/>
      <c r="BX1092" s="72"/>
      <c r="BY1092" s="72"/>
      <c r="BZ1092" s="72"/>
      <c r="CA1092" s="72"/>
      <c r="CB1092" s="72"/>
      <c r="CC1092" s="72"/>
      <c r="CD1092" s="72"/>
      <c r="CE1092" s="72"/>
      <c r="CF1092" s="72"/>
      <c r="CG1092" s="72"/>
      <c r="CH1092" s="72"/>
      <c r="CI1092" s="72"/>
      <c r="CJ1092" s="72"/>
      <c r="CK1092" s="72"/>
      <c r="CL1092" s="72"/>
      <c r="CM1092" s="72"/>
      <c r="CN1092" s="72"/>
      <c r="CO1092" s="72"/>
      <c r="CP1092" s="72"/>
      <c r="CQ1092" s="27"/>
      <c r="CR1092" s="27"/>
      <c r="CS1092" s="27"/>
      <c r="CT1092" s="27"/>
      <c r="CU1092" s="27"/>
      <c r="CV1092" s="27"/>
      <c r="CW1092" s="27"/>
      <c r="CX1092" s="27"/>
      <c r="CY1092" s="27"/>
      <c r="CZ1092" s="27"/>
      <c r="DA1092" s="27"/>
      <c r="DB1092" s="27"/>
      <c r="DC1092" s="27"/>
      <c r="DD1092" s="27"/>
      <c r="DE1092" s="27"/>
      <c r="DF1092" s="27"/>
      <c r="DG1092" s="27"/>
      <c r="DH1092" s="27"/>
      <c r="DI1092" s="27"/>
      <c r="DJ1092" s="27"/>
      <c r="DK1092" s="27"/>
      <c r="DL1092" s="27"/>
      <c r="DM1092" s="27"/>
      <c r="DN1092" s="27"/>
      <c r="DO1092" s="27"/>
      <c r="DP1092" s="27"/>
      <c r="DQ1092" s="27"/>
      <c r="DR1092" s="27"/>
      <c r="DS1092" s="27"/>
      <c r="DT1092" s="27"/>
      <c r="DU1092" s="27"/>
      <c r="DV1092" s="27"/>
      <c r="DW1092" s="27"/>
      <c r="DX1092" s="27"/>
      <c r="DY1092" s="27"/>
      <c r="DZ1092" s="27"/>
      <c r="EA1092" s="27"/>
      <c r="EB1092" s="27"/>
      <c r="EC1092" s="27"/>
      <c r="ED1092" s="27"/>
      <c r="EE1092" s="27"/>
      <c r="EF1092" s="27"/>
      <c r="EG1092" s="27"/>
      <c r="EH1092" s="27"/>
      <c r="EI1092" s="27"/>
      <c r="EJ1092" s="27"/>
      <c r="EK1092" s="27"/>
      <c r="EL1092" s="27"/>
      <c r="EM1092" s="27"/>
      <c r="EN1092" s="27"/>
      <c r="EO1092" s="27"/>
      <c r="EP1092" s="27"/>
      <c r="EQ1092" s="27"/>
      <c r="ER1092" s="27"/>
      <c r="ES1092" s="27"/>
      <c r="ET1092" s="27"/>
      <c r="EU1092" s="27"/>
      <c r="EV1092" s="27"/>
      <c r="EW1092" s="27"/>
      <c r="EX1092" s="27"/>
      <c r="EY1092" s="27"/>
      <c r="EZ1092" s="27"/>
      <c r="FA1092" s="27"/>
      <c r="FB1092" s="27"/>
      <c r="FC1092" s="27"/>
      <c r="FD1092" s="27"/>
      <c r="FE1092" s="27"/>
      <c r="FF1092" s="27"/>
      <c r="FG1092" s="27"/>
      <c r="FH1092" s="27"/>
      <c r="FI1092" s="27"/>
      <c r="FJ1092" s="27"/>
      <c r="FK1092" s="27"/>
      <c r="FL1092" s="27"/>
      <c r="FM1092" s="27"/>
      <c r="FN1092" s="27"/>
      <c r="FO1092" s="27"/>
      <c r="FP1092" s="27"/>
      <c r="FQ1092" s="27"/>
      <c r="FR1092" s="27"/>
      <c r="FS1092" s="27"/>
      <c r="FT1092" s="27"/>
      <c r="FU1092" s="27"/>
    </row>
    <row r="1093" spans="1:177" s="31" customFormat="1">
      <c r="A1093" s="240"/>
      <c r="B1093" s="81"/>
      <c r="C1093" s="275"/>
      <c r="D1093" s="275"/>
      <c r="E1093" s="182"/>
      <c r="F1093" s="83"/>
      <c r="G1093" s="83"/>
      <c r="H1093" s="83"/>
      <c r="I1093" s="83"/>
      <c r="J1093" s="276"/>
      <c r="K1093" s="72"/>
      <c r="L1093" s="72"/>
      <c r="M1093" s="72"/>
      <c r="N1093" s="72"/>
      <c r="O1093" s="72"/>
      <c r="P1093" s="72"/>
      <c r="Q1093" s="72"/>
      <c r="R1093" s="72"/>
      <c r="S1093" s="72"/>
      <c r="T1093" s="72"/>
      <c r="U1093" s="72"/>
      <c r="V1093" s="72"/>
      <c r="W1093" s="72"/>
      <c r="X1093" s="72"/>
      <c r="Y1093" s="72"/>
      <c r="Z1093" s="72"/>
      <c r="AA1093" s="72"/>
      <c r="AB1093" s="72"/>
      <c r="AC1093" s="72"/>
      <c r="AD1093" s="72"/>
      <c r="AE1093" s="72"/>
      <c r="AF1093" s="72"/>
      <c r="AG1093" s="72"/>
      <c r="AH1093" s="72"/>
      <c r="AI1093" s="72"/>
      <c r="AJ1093" s="72"/>
      <c r="AK1093" s="72"/>
      <c r="AL1093" s="72"/>
      <c r="AM1093" s="72"/>
      <c r="AN1093" s="72"/>
      <c r="AO1093" s="72"/>
      <c r="AP1093" s="72"/>
      <c r="AQ1093" s="72"/>
      <c r="AR1093" s="72"/>
      <c r="AS1093" s="72"/>
      <c r="AT1093" s="72"/>
      <c r="AU1093" s="72"/>
      <c r="AV1093" s="72"/>
      <c r="AW1093" s="72"/>
      <c r="AX1093" s="72"/>
      <c r="AY1093" s="72"/>
      <c r="AZ1093" s="72"/>
      <c r="BA1093" s="72"/>
      <c r="BB1093" s="72"/>
      <c r="BC1093" s="72"/>
      <c r="BD1093" s="72"/>
      <c r="BE1093" s="72"/>
      <c r="BF1093" s="72"/>
      <c r="BG1093" s="72"/>
      <c r="BH1093" s="72"/>
      <c r="BI1093" s="72"/>
      <c r="BJ1093" s="72"/>
      <c r="BK1093" s="72"/>
      <c r="BL1093" s="72"/>
      <c r="BM1093" s="72"/>
      <c r="BN1093" s="72"/>
      <c r="BO1093" s="72"/>
      <c r="BP1093" s="72"/>
      <c r="BQ1093" s="72"/>
      <c r="BR1093" s="72"/>
      <c r="BS1093" s="72"/>
      <c r="BT1093" s="72"/>
      <c r="BU1093" s="72"/>
      <c r="BV1093" s="72"/>
      <c r="BW1093" s="72"/>
      <c r="BX1093" s="72"/>
      <c r="BY1093" s="72"/>
      <c r="BZ1093" s="72"/>
      <c r="CA1093" s="72"/>
      <c r="CB1093" s="72"/>
      <c r="CC1093" s="72"/>
      <c r="CD1093" s="72"/>
      <c r="CE1093" s="72"/>
      <c r="CF1093" s="72"/>
      <c r="CG1093" s="72"/>
      <c r="CH1093" s="72"/>
      <c r="CI1093" s="72"/>
      <c r="CJ1093" s="72"/>
      <c r="CK1093" s="72"/>
      <c r="CL1093" s="72"/>
      <c r="CM1093" s="72"/>
      <c r="CN1093" s="72"/>
      <c r="CO1093" s="72"/>
      <c r="CP1093" s="72"/>
      <c r="CQ1093" s="27"/>
      <c r="CR1093" s="27"/>
      <c r="CS1093" s="27"/>
      <c r="CT1093" s="27"/>
      <c r="CU1093" s="27"/>
      <c r="CV1093" s="27"/>
      <c r="CW1093" s="27"/>
      <c r="CX1093" s="27"/>
      <c r="CY1093" s="27"/>
      <c r="CZ1093" s="27"/>
      <c r="DA1093" s="27"/>
      <c r="DB1093" s="27"/>
      <c r="DC1093" s="27"/>
      <c r="DD1093" s="27"/>
      <c r="DE1093" s="27"/>
      <c r="DF1093" s="27"/>
      <c r="DG1093" s="27"/>
      <c r="DH1093" s="27"/>
      <c r="DI1093" s="27"/>
      <c r="DJ1093" s="27"/>
      <c r="DK1093" s="27"/>
      <c r="DL1093" s="27"/>
      <c r="DM1093" s="27"/>
      <c r="DN1093" s="27"/>
      <c r="DO1093" s="27"/>
      <c r="DP1093" s="27"/>
      <c r="DQ1093" s="27"/>
      <c r="DR1093" s="27"/>
      <c r="DS1093" s="27"/>
      <c r="DT1093" s="27"/>
      <c r="DU1093" s="27"/>
      <c r="DV1093" s="27"/>
      <c r="DW1093" s="27"/>
      <c r="DX1093" s="27"/>
      <c r="DY1093" s="27"/>
      <c r="DZ1093" s="27"/>
      <c r="EA1093" s="27"/>
      <c r="EB1093" s="27"/>
      <c r="EC1093" s="27"/>
      <c r="ED1093" s="27"/>
      <c r="EE1093" s="27"/>
      <c r="EF1093" s="27"/>
      <c r="EG1093" s="27"/>
      <c r="EH1093" s="27"/>
      <c r="EI1093" s="27"/>
      <c r="EJ1093" s="27"/>
      <c r="EK1093" s="27"/>
      <c r="EL1093" s="27"/>
      <c r="EM1093" s="27"/>
      <c r="EN1093" s="27"/>
      <c r="EO1093" s="27"/>
      <c r="EP1093" s="27"/>
      <c r="EQ1093" s="27"/>
      <c r="ER1093" s="27"/>
      <c r="ES1093" s="27"/>
      <c r="ET1093" s="27"/>
      <c r="EU1093" s="27"/>
      <c r="EV1093" s="27"/>
      <c r="EW1093" s="27"/>
      <c r="EX1093" s="27"/>
      <c r="EY1093" s="27"/>
      <c r="EZ1093" s="27"/>
      <c r="FA1093" s="27"/>
      <c r="FB1093" s="27"/>
      <c r="FC1093" s="27"/>
      <c r="FD1093" s="27"/>
      <c r="FE1093" s="27"/>
      <c r="FF1093" s="27"/>
      <c r="FG1093" s="27"/>
      <c r="FH1093" s="27"/>
      <c r="FI1093" s="27"/>
      <c r="FJ1093" s="27"/>
      <c r="FK1093" s="27"/>
      <c r="FL1093" s="27"/>
      <c r="FM1093" s="27"/>
      <c r="FN1093" s="27"/>
      <c r="FO1093" s="27"/>
      <c r="FP1093" s="27"/>
      <c r="FQ1093" s="27"/>
      <c r="FR1093" s="27"/>
      <c r="FS1093" s="27"/>
      <c r="FT1093" s="27"/>
      <c r="FU1093" s="27"/>
    </row>
    <row r="1094" spans="1:177" s="31" customFormat="1">
      <c r="A1094" s="240"/>
      <c r="B1094" s="81"/>
      <c r="C1094" s="275"/>
      <c r="D1094" s="275"/>
      <c r="E1094" s="182"/>
      <c r="F1094" s="83"/>
      <c r="G1094" s="83"/>
      <c r="H1094" s="83"/>
      <c r="I1094" s="83"/>
      <c r="J1094" s="276"/>
      <c r="K1094" s="72"/>
      <c r="L1094" s="72"/>
      <c r="M1094" s="72"/>
      <c r="N1094" s="72"/>
      <c r="O1094" s="72"/>
      <c r="P1094" s="72"/>
      <c r="Q1094" s="72"/>
      <c r="R1094" s="72"/>
      <c r="S1094" s="72"/>
      <c r="T1094" s="72"/>
      <c r="U1094" s="72"/>
      <c r="V1094" s="72"/>
      <c r="W1094" s="72"/>
      <c r="X1094" s="72"/>
      <c r="Y1094" s="72"/>
      <c r="Z1094" s="72"/>
      <c r="AA1094" s="72"/>
      <c r="AB1094" s="72"/>
      <c r="AC1094" s="72"/>
      <c r="AD1094" s="72"/>
      <c r="AE1094" s="72"/>
      <c r="AF1094" s="72"/>
      <c r="AG1094" s="72"/>
      <c r="AH1094" s="72"/>
      <c r="AI1094" s="72"/>
      <c r="AJ1094" s="72"/>
      <c r="AK1094" s="72"/>
      <c r="AL1094" s="72"/>
      <c r="AM1094" s="72"/>
      <c r="AN1094" s="72"/>
      <c r="AO1094" s="72"/>
      <c r="AP1094" s="72"/>
      <c r="AQ1094" s="72"/>
      <c r="AR1094" s="72"/>
      <c r="AS1094" s="72"/>
      <c r="AT1094" s="72"/>
      <c r="AU1094" s="72"/>
      <c r="AV1094" s="72"/>
      <c r="AW1094" s="72"/>
      <c r="AX1094" s="72"/>
      <c r="AY1094" s="72"/>
      <c r="AZ1094" s="72"/>
      <c r="BA1094" s="72"/>
      <c r="BB1094" s="72"/>
      <c r="BC1094" s="72"/>
      <c r="BD1094" s="72"/>
      <c r="BE1094" s="72"/>
      <c r="BF1094" s="72"/>
      <c r="BG1094" s="72"/>
      <c r="BH1094" s="72"/>
      <c r="BI1094" s="72"/>
      <c r="BJ1094" s="72"/>
      <c r="BK1094" s="72"/>
      <c r="BL1094" s="72"/>
      <c r="BM1094" s="72"/>
      <c r="BN1094" s="72"/>
      <c r="BO1094" s="72"/>
      <c r="BP1094" s="72"/>
      <c r="BQ1094" s="72"/>
      <c r="BR1094" s="72"/>
      <c r="BS1094" s="72"/>
      <c r="BT1094" s="72"/>
      <c r="BU1094" s="72"/>
      <c r="BV1094" s="72"/>
      <c r="BW1094" s="72"/>
      <c r="BX1094" s="72"/>
      <c r="BY1094" s="72"/>
      <c r="BZ1094" s="72"/>
      <c r="CA1094" s="72"/>
      <c r="CB1094" s="72"/>
      <c r="CC1094" s="72"/>
      <c r="CD1094" s="72"/>
      <c r="CE1094" s="72"/>
      <c r="CF1094" s="72"/>
      <c r="CG1094" s="72"/>
      <c r="CH1094" s="72"/>
      <c r="CI1094" s="72"/>
      <c r="CJ1094" s="72"/>
      <c r="CK1094" s="72"/>
      <c r="CL1094" s="72"/>
      <c r="CM1094" s="72"/>
      <c r="CN1094" s="72"/>
      <c r="CO1094" s="72"/>
      <c r="CP1094" s="72"/>
      <c r="CQ1094" s="27"/>
      <c r="CR1094" s="27"/>
      <c r="CS1094" s="27"/>
      <c r="CT1094" s="27"/>
      <c r="CU1094" s="27"/>
      <c r="CV1094" s="27"/>
      <c r="CW1094" s="27"/>
      <c r="CX1094" s="27"/>
      <c r="CY1094" s="27"/>
      <c r="CZ1094" s="27"/>
      <c r="DA1094" s="27"/>
      <c r="DB1094" s="27"/>
      <c r="DC1094" s="27"/>
      <c r="DD1094" s="27"/>
      <c r="DE1094" s="27"/>
      <c r="DF1094" s="27"/>
      <c r="DG1094" s="27"/>
      <c r="DH1094" s="27"/>
      <c r="DI1094" s="27"/>
      <c r="DJ1094" s="27"/>
      <c r="DK1094" s="27"/>
      <c r="DL1094" s="27"/>
      <c r="DM1094" s="27"/>
      <c r="DN1094" s="27"/>
      <c r="DO1094" s="27"/>
      <c r="DP1094" s="27"/>
      <c r="DQ1094" s="27"/>
      <c r="DR1094" s="27"/>
      <c r="DS1094" s="27"/>
      <c r="DT1094" s="27"/>
      <c r="DU1094" s="27"/>
      <c r="DV1094" s="27"/>
      <c r="DW1094" s="27"/>
      <c r="DX1094" s="27"/>
      <c r="DY1094" s="27"/>
      <c r="DZ1094" s="27"/>
      <c r="EA1094" s="27"/>
      <c r="EB1094" s="27"/>
      <c r="EC1094" s="27"/>
      <c r="ED1094" s="27"/>
      <c r="EE1094" s="27"/>
      <c r="EF1094" s="27"/>
      <c r="EG1094" s="27"/>
      <c r="EH1094" s="27"/>
      <c r="EI1094" s="27"/>
      <c r="EJ1094" s="27"/>
      <c r="EK1094" s="27"/>
      <c r="EL1094" s="27"/>
      <c r="EM1094" s="27"/>
      <c r="EN1094" s="27"/>
      <c r="EO1094" s="27"/>
      <c r="EP1094" s="27"/>
      <c r="EQ1094" s="27"/>
      <c r="ER1094" s="27"/>
      <c r="ES1094" s="27"/>
      <c r="ET1094" s="27"/>
      <c r="EU1094" s="27"/>
      <c r="EV1094" s="27"/>
      <c r="EW1094" s="27"/>
      <c r="EX1094" s="27"/>
      <c r="EY1094" s="27"/>
      <c r="EZ1094" s="27"/>
      <c r="FA1094" s="27"/>
      <c r="FB1094" s="27"/>
      <c r="FC1094" s="27"/>
      <c r="FD1094" s="27"/>
      <c r="FE1094" s="27"/>
      <c r="FF1094" s="27"/>
      <c r="FG1094" s="27"/>
      <c r="FH1094" s="27"/>
      <c r="FI1094" s="27"/>
      <c r="FJ1094" s="27"/>
      <c r="FK1094" s="27"/>
      <c r="FL1094" s="27"/>
      <c r="FM1094" s="27"/>
      <c r="FN1094" s="27"/>
      <c r="FO1094" s="27"/>
      <c r="FP1094" s="27"/>
      <c r="FQ1094" s="27"/>
      <c r="FR1094" s="27"/>
      <c r="FS1094" s="27"/>
      <c r="FT1094" s="27"/>
      <c r="FU1094" s="27"/>
    </row>
    <row r="1095" spans="1:177" s="31" customFormat="1">
      <c r="A1095" s="240"/>
      <c r="B1095" s="81"/>
      <c r="C1095" s="275"/>
      <c r="D1095" s="275"/>
      <c r="E1095" s="182"/>
      <c r="F1095" s="83"/>
      <c r="G1095" s="83"/>
      <c r="H1095" s="83"/>
      <c r="I1095" s="83"/>
      <c r="J1095" s="276"/>
      <c r="K1095" s="72"/>
      <c r="L1095" s="72"/>
      <c r="M1095" s="72"/>
      <c r="N1095" s="72"/>
      <c r="O1095" s="72"/>
      <c r="P1095" s="72"/>
      <c r="Q1095" s="72"/>
      <c r="R1095" s="72"/>
      <c r="S1095" s="72"/>
      <c r="T1095" s="72"/>
      <c r="U1095" s="72"/>
      <c r="V1095" s="72"/>
      <c r="W1095" s="72"/>
      <c r="X1095" s="72"/>
      <c r="Y1095" s="72"/>
      <c r="Z1095" s="72"/>
      <c r="AA1095" s="72"/>
      <c r="AB1095" s="72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27"/>
      <c r="CR1095" s="27"/>
      <c r="CS1095" s="27"/>
      <c r="CT1095" s="27"/>
      <c r="CU1095" s="27"/>
      <c r="CV1095" s="27"/>
      <c r="CW1095" s="27"/>
      <c r="CX1095" s="27"/>
      <c r="CY1095" s="27"/>
      <c r="CZ1095" s="27"/>
      <c r="DA1095" s="27"/>
      <c r="DB1095" s="27"/>
      <c r="DC1095" s="27"/>
      <c r="DD1095" s="27"/>
      <c r="DE1095" s="27"/>
      <c r="DF1095" s="27"/>
      <c r="DG1095" s="27"/>
      <c r="DH1095" s="27"/>
      <c r="DI1095" s="27"/>
      <c r="DJ1095" s="27"/>
      <c r="DK1095" s="27"/>
      <c r="DL1095" s="27"/>
      <c r="DM1095" s="27"/>
      <c r="DN1095" s="27"/>
      <c r="DO1095" s="27"/>
      <c r="DP1095" s="27"/>
      <c r="DQ1095" s="27"/>
      <c r="DR1095" s="27"/>
      <c r="DS1095" s="27"/>
      <c r="DT1095" s="27"/>
      <c r="DU1095" s="27"/>
      <c r="DV1095" s="27"/>
      <c r="DW1095" s="27"/>
      <c r="DX1095" s="27"/>
      <c r="DY1095" s="27"/>
      <c r="DZ1095" s="27"/>
      <c r="EA1095" s="27"/>
      <c r="EB1095" s="27"/>
      <c r="EC1095" s="27"/>
      <c r="ED1095" s="27"/>
      <c r="EE1095" s="27"/>
      <c r="EF1095" s="27"/>
      <c r="EG1095" s="27"/>
      <c r="EH1095" s="27"/>
      <c r="EI1095" s="27"/>
      <c r="EJ1095" s="27"/>
      <c r="EK1095" s="27"/>
      <c r="EL1095" s="27"/>
      <c r="EM1095" s="27"/>
      <c r="EN1095" s="27"/>
      <c r="EO1095" s="27"/>
      <c r="EP1095" s="27"/>
      <c r="EQ1095" s="27"/>
      <c r="ER1095" s="27"/>
      <c r="ES1095" s="27"/>
      <c r="ET1095" s="27"/>
      <c r="EU1095" s="27"/>
      <c r="EV1095" s="27"/>
      <c r="EW1095" s="27"/>
      <c r="EX1095" s="27"/>
      <c r="EY1095" s="27"/>
      <c r="EZ1095" s="27"/>
      <c r="FA1095" s="27"/>
      <c r="FB1095" s="27"/>
      <c r="FC1095" s="27"/>
      <c r="FD1095" s="27"/>
      <c r="FE1095" s="27"/>
      <c r="FF1095" s="27"/>
      <c r="FG1095" s="27"/>
      <c r="FH1095" s="27"/>
      <c r="FI1095" s="27"/>
      <c r="FJ1095" s="27"/>
      <c r="FK1095" s="27"/>
      <c r="FL1095" s="27"/>
      <c r="FM1095" s="27"/>
      <c r="FN1095" s="27"/>
      <c r="FO1095" s="27"/>
      <c r="FP1095" s="27"/>
      <c r="FQ1095" s="27"/>
      <c r="FR1095" s="27"/>
      <c r="FS1095" s="27"/>
      <c r="FT1095" s="27"/>
      <c r="FU1095" s="27"/>
    </row>
    <row r="1096" spans="1:177" s="31" customFormat="1">
      <c r="A1096" s="240"/>
      <c r="B1096" s="81"/>
      <c r="C1096" s="275"/>
      <c r="D1096" s="275"/>
      <c r="E1096" s="81"/>
      <c r="F1096" s="83"/>
      <c r="G1096" s="83"/>
      <c r="H1096" s="83"/>
      <c r="I1096" s="83"/>
      <c r="J1096" s="276"/>
      <c r="K1096" s="72"/>
      <c r="L1096" s="72"/>
      <c r="M1096" s="72"/>
      <c r="N1096" s="72"/>
      <c r="O1096" s="72"/>
      <c r="P1096" s="72"/>
      <c r="Q1096" s="72"/>
      <c r="R1096" s="72"/>
      <c r="S1096" s="72"/>
      <c r="T1096" s="72"/>
      <c r="U1096" s="72"/>
      <c r="V1096" s="72"/>
      <c r="W1096" s="72"/>
      <c r="X1096" s="72"/>
      <c r="Y1096" s="72"/>
      <c r="Z1096" s="72"/>
      <c r="AA1096" s="72"/>
      <c r="AB1096" s="72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27"/>
      <c r="CR1096" s="27"/>
      <c r="CS1096" s="27"/>
      <c r="CT1096" s="27"/>
      <c r="CU1096" s="27"/>
      <c r="CV1096" s="27"/>
      <c r="CW1096" s="27"/>
      <c r="CX1096" s="27"/>
      <c r="CY1096" s="27"/>
      <c r="CZ1096" s="27"/>
      <c r="DA1096" s="27"/>
      <c r="DB1096" s="27"/>
      <c r="DC1096" s="27"/>
      <c r="DD1096" s="27"/>
      <c r="DE1096" s="27"/>
      <c r="DF1096" s="27"/>
      <c r="DG1096" s="27"/>
      <c r="DH1096" s="27"/>
      <c r="DI1096" s="27"/>
      <c r="DJ1096" s="27"/>
      <c r="DK1096" s="27"/>
      <c r="DL1096" s="27"/>
      <c r="DM1096" s="27"/>
      <c r="DN1096" s="27"/>
      <c r="DO1096" s="27"/>
      <c r="DP1096" s="27"/>
      <c r="DQ1096" s="27"/>
      <c r="DR1096" s="27"/>
      <c r="DS1096" s="27"/>
      <c r="DT1096" s="27"/>
      <c r="DU1096" s="27"/>
      <c r="DV1096" s="27"/>
      <c r="DW1096" s="27"/>
      <c r="DX1096" s="27"/>
      <c r="DY1096" s="27"/>
      <c r="DZ1096" s="27"/>
      <c r="EA1096" s="27"/>
      <c r="EB1096" s="27"/>
      <c r="EC1096" s="27"/>
      <c r="ED1096" s="27"/>
      <c r="EE1096" s="27"/>
      <c r="EF1096" s="27"/>
      <c r="EG1096" s="27"/>
      <c r="EH1096" s="27"/>
      <c r="EI1096" s="27"/>
      <c r="EJ1096" s="27"/>
      <c r="EK1096" s="27"/>
      <c r="EL1096" s="27"/>
      <c r="EM1096" s="27"/>
      <c r="EN1096" s="27"/>
      <c r="EO1096" s="27"/>
      <c r="EP1096" s="27"/>
      <c r="EQ1096" s="27"/>
      <c r="ER1096" s="27"/>
      <c r="ES1096" s="27"/>
      <c r="ET1096" s="27"/>
      <c r="EU1096" s="27"/>
      <c r="EV1096" s="27"/>
      <c r="EW1096" s="27"/>
      <c r="EX1096" s="27"/>
      <c r="EY1096" s="27"/>
      <c r="EZ1096" s="27"/>
      <c r="FA1096" s="27"/>
      <c r="FB1096" s="27"/>
      <c r="FC1096" s="27"/>
      <c r="FD1096" s="27"/>
      <c r="FE1096" s="27"/>
      <c r="FF1096" s="27"/>
      <c r="FG1096" s="27"/>
      <c r="FH1096" s="27"/>
      <c r="FI1096" s="27"/>
      <c r="FJ1096" s="27"/>
      <c r="FK1096" s="27"/>
      <c r="FL1096" s="27"/>
      <c r="FM1096" s="27"/>
      <c r="FN1096" s="27"/>
      <c r="FO1096" s="27"/>
      <c r="FP1096" s="27"/>
      <c r="FQ1096" s="27"/>
      <c r="FR1096" s="27"/>
      <c r="FS1096" s="27"/>
      <c r="FT1096" s="27"/>
      <c r="FU1096" s="27"/>
    </row>
    <row r="1097" spans="1:177" s="31" customFormat="1">
      <c r="A1097" s="240"/>
      <c r="B1097" s="81"/>
      <c r="C1097" s="275"/>
      <c r="D1097" s="275"/>
      <c r="E1097" s="81"/>
      <c r="F1097" s="83"/>
      <c r="G1097" s="83"/>
      <c r="H1097" s="83"/>
      <c r="I1097" s="83"/>
      <c r="J1097" s="276"/>
      <c r="K1097" s="72"/>
      <c r="L1097" s="72"/>
      <c r="M1097" s="72"/>
      <c r="N1097" s="72"/>
      <c r="O1097" s="72"/>
      <c r="P1097" s="72"/>
      <c r="Q1097" s="72"/>
      <c r="R1097" s="72"/>
      <c r="S1097" s="72"/>
      <c r="T1097" s="72"/>
      <c r="U1097" s="72"/>
      <c r="V1097" s="72"/>
      <c r="W1097" s="72"/>
      <c r="X1097" s="72"/>
      <c r="Y1097" s="72"/>
      <c r="Z1097" s="72"/>
      <c r="AA1097" s="72"/>
      <c r="AB1097" s="72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27"/>
      <c r="CR1097" s="27"/>
      <c r="CS1097" s="27"/>
      <c r="CT1097" s="27"/>
      <c r="CU1097" s="27"/>
      <c r="CV1097" s="27"/>
      <c r="CW1097" s="27"/>
      <c r="CX1097" s="27"/>
      <c r="CY1097" s="27"/>
      <c r="CZ1097" s="27"/>
      <c r="DA1097" s="27"/>
      <c r="DB1097" s="27"/>
      <c r="DC1097" s="27"/>
      <c r="DD1097" s="27"/>
      <c r="DE1097" s="27"/>
      <c r="DF1097" s="27"/>
      <c r="DG1097" s="27"/>
      <c r="DH1097" s="27"/>
      <c r="DI1097" s="27"/>
      <c r="DJ1097" s="27"/>
      <c r="DK1097" s="27"/>
      <c r="DL1097" s="27"/>
      <c r="DM1097" s="27"/>
      <c r="DN1097" s="27"/>
      <c r="DO1097" s="27"/>
      <c r="DP1097" s="27"/>
      <c r="DQ1097" s="27"/>
      <c r="DR1097" s="27"/>
      <c r="DS1097" s="27"/>
      <c r="DT1097" s="27"/>
      <c r="DU1097" s="27"/>
      <c r="DV1097" s="27"/>
      <c r="DW1097" s="27"/>
      <c r="DX1097" s="27"/>
      <c r="DY1097" s="27"/>
      <c r="DZ1097" s="27"/>
      <c r="EA1097" s="27"/>
      <c r="EB1097" s="27"/>
      <c r="EC1097" s="27"/>
      <c r="ED1097" s="27"/>
      <c r="EE1097" s="27"/>
      <c r="EF1097" s="27"/>
      <c r="EG1097" s="27"/>
      <c r="EH1097" s="27"/>
      <c r="EI1097" s="27"/>
      <c r="EJ1097" s="27"/>
      <c r="EK1097" s="27"/>
      <c r="EL1097" s="27"/>
      <c r="EM1097" s="27"/>
      <c r="EN1097" s="27"/>
      <c r="EO1097" s="27"/>
      <c r="EP1097" s="27"/>
      <c r="EQ1097" s="27"/>
      <c r="ER1097" s="27"/>
      <c r="ES1097" s="27"/>
      <c r="ET1097" s="27"/>
      <c r="EU1097" s="27"/>
      <c r="EV1097" s="27"/>
      <c r="EW1097" s="27"/>
      <c r="EX1097" s="27"/>
      <c r="EY1097" s="27"/>
      <c r="EZ1097" s="27"/>
      <c r="FA1097" s="27"/>
      <c r="FB1097" s="27"/>
      <c r="FC1097" s="27"/>
      <c r="FD1097" s="27"/>
      <c r="FE1097" s="27"/>
      <c r="FF1097" s="27"/>
      <c r="FG1097" s="27"/>
      <c r="FH1097" s="27"/>
      <c r="FI1097" s="27"/>
      <c r="FJ1097" s="27"/>
      <c r="FK1097" s="27"/>
      <c r="FL1097" s="27"/>
      <c r="FM1097" s="27"/>
      <c r="FN1097" s="27"/>
      <c r="FO1097" s="27"/>
      <c r="FP1097" s="27"/>
      <c r="FQ1097" s="27"/>
      <c r="FR1097" s="27"/>
      <c r="FS1097" s="27"/>
      <c r="FT1097" s="27"/>
      <c r="FU1097" s="27"/>
    </row>
    <row r="1098" spans="1:177" s="31" customFormat="1">
      <c r="A1098" s="240"/>
      <c r="B1098" s="81"/>
      <c r="C1098" s="275"/>
      <c r="D1098" s="275"/>
      <c r="E1098" s="81"/>
      <c r="F1098" s="83"/>
      <c r="G1098" s="83"/>
      <c r="H1098" s="83"/>
      <c r="I1098" s="83"/>
      <c r="J1098" s="276"/>
      <c r="K1098" s="72"/>
      <c r="L1098" s="72"/>
      <c r="M1098" s="72"/>
      <c r="N1098" s="72"/>
      <c r="O1098" s="72"/>
      <c r="P1098" s="72"/>
      <c r="Q1098" s="72"/>
      <c r="R1098" s="72"/>
      <c r="S1098" s="72"/>
      <c r="T1098" s="72"/>
      <c r="U1098" s="72"/>
      <c r="V1098" s="72"/>
      <c r="W1098" s="72"/>
      <c r="X1098" s="72"/>
      <c r="Y1098" s="72"/>
      <c r="Z1098" s="72"/>
      <c r="AA1098" s="72"/>
      <c r="AB1098" s="72"/>
      <c r="AC1098" s="72"/>
      <c r="AD1098" s="72"/>
      <c r="AE1098" s="72"/>
      <c r="AF1098" s="72"/>
      <c r="AG1098" s="72"/>
      <c r="AH1098" s="72"/>
      <c r="AI1098" s="72"/>
      <c r="AJ1098" s="72"/>
      <c r="AK1098" s="72"/>
      <c r="AL1098" s="72"/>
      <c r="AM1098" s="72"/>
      <c r="AN1098" s="72"/>
      <c r="AO1098" s="72"/>
      <c r="AP1098" s="72"/>
      <c r="AQ1098" s="72"/>
      <c r="AR1098" s="72"/>
      <c r="AS1098" s="72"/>
      <c r="AT1098" s="72"/>
      <c r="AU1098" s="72"/>
      <c r="AV1098" s="72"/>
      <c r="AW1098" s="72"/>
      <c r="AX1098" s="72"/>
      <c r="AY1098" s="72"/>
      <c r="AZ1098" s="72"/>
      <c r="BA1098" s="72"/>
      <c r="BB1098" s="72"/>
      <c r="BC1098" s="72"/>
      <c r="BD1098" s="72"/>
      <c r="BE1098" s="72"/>
      <c r="BF1098" s="72"/>
      <c r="BG1098" s="72"/>
      <c r="BH1098" s="72"/>
      <c r="BI1098" s="72"/>
      <c r="BJ1098" s="72"/>
      <c r="BK1098" s="72"/>
      <c r="BL1098" s="72"/>
      <c r="BM1098" s="72"/>
      <c r="BN1098" s="72"/>
      <c r="BO1098" s="72"/>
      <c r="BP1098" s="72"/>
      <c r="BQ1098" s="72"/>
      <c r="BR1098" s="72"/>
      <c r="BS1098" s="72"/>
      <c r="BT1098" s="72"/>
      <c r="BU1098" s="72"/>
      <c r="BV1098" s="72"/>
      <c r="BW1098" s="72"/>
      <c r="BX1098" s="72"/>
      <c r="BY1098" s="72"/>
      <c r="BZ1098" s="72"/>
      <c r="CA1098" s="72"/>
      <c r="CB1098" s="72"/>
      <c r="CC1098" s="72"/>
      <c r="CD1098" s="72"/>
      <c r="CE1098" s="72"/>
      <c r="CF1098" s="72"/>
      <c r="CG1098" s="72"/>
      <c r="CH1098" s="72"/>
      <c r="CI1098" s="72"/>
      <c r="CJ1098" s="72"/>
      <c r="CK1098" s="72"/>
      <c r="CL1098" s="72"/>
      <c r="CM1098" s="72"/>
      <c r="CN1098" s="72"/>
      <c r="CO1098" s="72"/>
      <c r="CP1098" s="72"/>
      <c r="CQ1098" s="27"/>
      <c r="CR1098" s="27"/>
      <c r="CS1098" s="27"/>
      <c r="CT1098" s="27"/>
      <c r="CU1098" s="27"/>
      <c r="CV1098" s="27"/>
      <c r="CW1098" s="27"/>
      <c r="CX1098" s="27"/>
      <c r="CY1098" s="27"/>
      <c r="CZ1098" s="27"/>
      <c r="DA1098" s="27"/>
      <c r="DB1098" s="27"/>
      <c r="DC1098" s="27"/>
      <c r="DD1098" s="27"/>
      <c r="DE1098" s="27"/>
      <c r="DF1098" s="27"/>
      <c r="DG1098" s="27"/>
      <c r="DH1098" s="27"/>
      <c r="DI1098" s="27"/>
      <c r="DJ1098" s="27"/>
      <c r="DK1098" s="27"/>
      <c r="DL1098" s="27"/>
      <c r="DM1098" s="27"/>
      <c r="DN1098" s="27"/>
      <c r="DO1098" s="27"/>
      <c r="DP1098" s="27"/>
      <c r="DQ1098" s="27"/>
      <c r="DR1098" s="27"/>
      <c r="DS1098" s="27"/>
      <c r="DT1098" s="27"/>
      <c r="DU1098" s="27"/>
      <c r="DV1098" s="27"/>
      <c r="DW1098" s="27"/>
      <c r="DX1098" s="27"/>
      <c r="DY1098" s="27"/>
      <c r="DZ1098" s="27"/>
      <c r="EA1098" s="27"/>
      <c r="EB1098" s="27"/>
      <c r="EC1098" s="27"/>
      <c r="ED1098" s="27"/>
      <c r="EE1098" s="27"/>
      <c r="EF1098" s="27"/>
      <c r="EG1098" s="27"/>
      <c r="EH1098" s="27"/>
      <c r="EI1098" s="27"/>
      <c r="EJ1098" s="27"/>
      <c r="EK1098" s="27"/>
      <c r="EL1098" s="27"/>
      <c r="EM1098" s="27"/>
      <c r="EN1098" s="27"/>
      <c r="EO1098" s="27"/>
      <c r="EP1098" s="27"/>
      <c r="EQ1098" s="27"/>
      <c r="ER1098" s="27"/>
      <c r="ES1098" s="27"/>
      <c r="ET1098" s="27"/>
      <c r="EU1098" s="27"/>
      <c r="EV1098" s="27"/>
      <c r="EW1098" s="27"/>
      <c r="EX1098" s="27"/>
      <c r="EY1098" s="27"/>
      <c r="EZ1098" s="27"/>
      <c r="FA1098" s="27"/>
      <c r="FB1098" s="27"/>
      <c r="FC1098" s="27"/>
      <c r="FD1098" s="27"/>
      <c r="FE1098" s="27"/>
      <c r="FF1098" s="27"/>
      <c r="FG1098" s="27"/>
      <c r="FH1098" s="27"/>
      <c r="FI1098" s="27"/>
      <c r="FJ1098" s="27"/>
      <c r="FK1098" s="27"/>
      <c r="FL1098" s="27"/>
      <c r="FM1098" s="27"/>
      <c r="FN1098" s="27"/>
      <c r="FO1098" s="27"/>
      <c r="FP1098" s="27"/>
      <c r="FQ1098" s="27"/>
      <c r="FR1098" s="27"/>
      <c r="FS1098" s="27"/>
      <c r="FT1098" s="27"/>
      <c r="FU1098" s="27"/>
    </row>
    <row r="1099" spans="1:177" s="31" customFormat="1">
      <c r="A1099" s="240"/>
      <c r="B1099" s="81"/>
      <c r="C1099" s="275"/>
      <c r="D1099" s="275"/>
      <c r="E1099" s="81"/>
      <c r="F1099" s="83"/>
      <c r="G1099" s="83"/>
      <c r="H1099" s="83"/>
      <c r="I1099" s="83"/>
      <c r="J1099" s="276"/>
      <c r="K1099" s="72"/>
      <c r="L1099" s="72"/>
      <c r="M1099" s="72"/>
      <c r="N1099" s="72"/>
      <c r="O1099" s="72"/>
      <c r="P1099" s="72"/>
      <c r="Q1099" s="72"/>
      <c r="R1099" s="72"/>
      <c r="S1099" s="72"/>
      <c r="T1099" s="72"/>
      <c r="U1099" s="72"/>
      <c r="V1099" s="72"/>
      <c r="W1099" s="72"/>
      <c r="X1099" s="72"/>
      <c r="Y1099" s="72"/>
      <c r="Z1099" s="72"/>
      <c r="AA1099" s="72"/>
      <c r="AB1099" s="72"/>
      <c r="AC1099" s="72"/>
      <c r="AD1099" s="72"/>
      <c r="AE1099" s="72"/>
      <c r="AF1099" s="72"/>
      <c r="AG1099" s="72"/>
      <c r="AH1099" s="72"/>
      <c r="AI1099" s="72"/>
      <c r="AJ1099" s="72"/>
      <c r="AK1099" s="72"/>
      <c r="AL1099" s="72"/>
      <c r="AM1099" s="72"/>
      <c r="AN1099" s="72"/>
      <c r="AO1099" s="72"/>
      <c r="AP1099" s="72"/>
      <c r="AQ1099" s="72"/>
      <c r="AR1099" s="72"/>
      <c r="AS1099" s="72"/>
      <c r="AT1099" s="72"/>
      <c r="AU1099" s="72"/>
      <c r="AV1099" s="72"/>
      <c r="AW1099" s="72"/>
      <c r="AX1099" s="72"/>
      <c r="AY1099" s="72"/>
      <c r="AZ1099" s="72"/>
      <c r="BA1099" s="72"/>
      <c r="BB1099" s="72"/>
      <c r="BC1099" s="72"/>
      <c r="BD1099" s="72"/>
      <c r="BE1099" s="72"/>
      <c r="BF1099" s="72"/>
      <c r="BG1099" s="72"/>
      <c r="BH1099" s="72"/>
      <c r="BI1099" s="72"/>
      <c r="BJ1099" s="72"/>
      <c r="BK1099" s="72"/>
      <c r="BL1099" s="72"/>
      <c r="BM1099" s="72"/>
      <c r="BN1099" s="72"/>
      <c r="BO1099" s="72"/>
      <c r="BP1099" s="72"/>
      <c r="BQ1099" s="72"/>
      <c r="BR1099" s="72"/>
      <c r="BS1099" s="72"/>
      <c r="BT1099" s="72"/>
      <c r="BU1099" s="72"/>
      <c r="BV1099" s="72"/>
      <c r="BW1099" s="72"/>
      <c r="BX1099" s="72"/>
      <c r="BY1099" s="72"/>
      <c r="BZ1099" s="72"/>
      <c r="CA1099" s="72"/>
      <c r="CB1099" s="72"/>
      <c r="CC1099" s="72"/>
      <c r="CD1099" s="72"/>
      <c r="CE1099" s="72"/>
      <c r="CF1099" s="72"/>
      <c r="CG1099" s="72"/>
      <c r="CH1099" s="72"/>
      <c r="CI1099" s="72"/>
      <c r="CJ1099" s="72"/>
      <c r="CK1099" s="72"/>
      <c r="CL1099" s="72"/>
      <c r="CM1099" s="72"/>
      <c r="CN1099" s="72"/>
      <c r="CO1099" s="72"/>
      <c r="CP1099" s="72"/>
      <c r="CQ1099" s="27"/>
      <c r="CR1099" s="27"/>
      <c r="CS1099" s="27"/>
      <c r="CT1099" s="27"/>
      <c r="CU1099" s="27"/>
      <c r="CV1099" s="27"/>
      <c r="CW1099" s="27"/>
      <c r="CX1099" s="27"/>
      <c r="CY1099" s="27"/>
      <c r="CZ1099" s="27"/>
      <c r="DA1099" s="27"/>
      <c r="DB1099" s="27"/>
      <c r="DC1099" s="27"/>
      <c r="DD1099" s="27"/>
      <c r="DE1099" s="27"/>
      <c r="DF1099" s="27"/>
      <c r="DG1099" s="27"/>
      <c r="DH1099" s="27"/>
      <c r="DI1099" s="27"/>
      <c r="DJ1099" s="27"/>
      <c r="DK1099" s="27"/>
      <c r="DL1099" s="27"/>
      <c r="DM1099" s="27"/>
      <c r="DN1099" s="27"/>
      <c r="DO1099" s="27"/>
      <c r="DP1099" s="27"/>
      <c r="DQ1099" s="27"/>
      <c r="DR1099" s="27"/>
      <c r="DS1099" s="27"/>
      <c r="DT1099" s="27"/>
      <c r="DU1099" s="27"/>
      <c r="DV1099" s="27"/>
      <c r="DW1099" s="27"/>
      <c r="DX1099" s="27"/>
      <c r="DY1099" s="27"/>
      <c r="DZ1099" s="27"/>
      <c r="EA1099" s="27"/>
      <c r="EB1099" s="27"/>
      <c r="EC1099" s="27"/>
      <c r="ED1099" s="27"/>
      <c r="EE1099" s="27"/>
      <c r="EF1099" s="27"/>
      <c r="EG1099" s="27"/>
      <c r="EH1099" s="27"/>
      <c r="EI1099" s="27"/>
      <c r="EJ1099" s="27"/>
      <c r="EK1099" s="27"/>
      <c r="EL1099" s="27"/>
      <c r="EM1099" s="27"/>
      <c r="EN1099" s="27"/>
      <c r="EO1099" s="27"/>
      <c r="EP1099" s="27"/>
      <c r="EQ1099" s="27"/>
      <c r="ER1099" s="27"/>
      <c r="ES1099" s="27"/>
      <c r="ET1099" s="27"/>
      <c r="EU1099" s="27"/>
      <c r="EV1099" s="27"/>
      <c r="EW1099" s="27"/>
      <c r="EX1099" s="27"/>
      <c r="EY1099" s="27"/>
      <c r="EZ1099" s="27"/>
      <c r="FA1099" s="27"/>
      <c r="FB1099" s="27"/>
      <c r="FC1099" s="27"/>
      <c r="FD1099" s="27"/>
      <c r="FE1099" s="27"/>
      <c r="FF1099" s="27"/>
      <c r="FG1099" s="27"/>
      <c r="FH1099" s="27"/>
      <c r="FI1099" s="27"/>
      <c r="FJ1099" s="27"/>
      <c r="FK1099" s="27"/>
      <c r="FL1099" s="27"/>
      <c r="FM1099" s="27"/>
      <c r="FN1099" s="27"/>
      <c r="FO1099" s="27"/>
      <c r="FP1099" s="27"/>
      <c r="FQ1099" s="27"/>
      <c r="FR1099" s="27"/>
      <c r="FS1099" s="27"/>
      <c r="FT1099" s="27"/>
      <c r="FU1099" s="27"/>
    </row>
    <row r="1100" spans="1:177" s="31" customFormat="1">
      <c r="A1100" s="240"/>
      <c r="B1100" s="81"/>
      <c r="C1100" s="275"/>
      <c r="D1100" s="275"/>
      <c r="E1100" s="81"/>
      <c r="F1100" s="83"/>
      <c r="G1100" s="83"/>
      <c r="H1100" s="83"/>
      <c r="I1100" s="83"/>
      <c r="J1100" s="276"/>
      <c r="K1100" s="72"/>
      <c r="L1100" s="72"/>
      <c r="M1100" s="72"/>
      <c r="N1100" s="72"/>
      <c r="O1100" s="72"/>
      <c r="P1100" s="72"/>
      <c r="Q1100" s="72"/>
      <c r="R1100" s="72"/>
      <c r="S1100" s="72"/>
      <c r="T1100" s="72"/>
      <c r="U1100" s="72"/>
      <c r="V1100" s="72"/>
      <c r="W1100" s="72"/>
      <c r="X1100" s="72"/>
      <c r="Y1100" s="72"/>
      <c r="Z1100" s="72"/>
      <c r="AA1100" s="72"/>
      <c r="AB1100" s="72"/>
      <c r="AC1100" s="72"/>
      <c r="AD1100" s="72"/>
      <c r="AE1100" s="72"/>
      <c r="AF1100" s="72"/>
      <c r="AG1100" s="72"/>
      <c r="AH1100" s="72"/>
      <c r="AI1100" s="72"/>
      <c r="AJ1100" s="72"/>
      <c r="AK1100" s="72"/>
      <c r="AL1100" s="72"/>
      <c r="AM1100" s="72"/>
      <c r="AN1100" s="72"/>
      <c r="AO1100" s="72"/>
      <c r="AP1100" s="72"/>
      <c r="AQ1100" s="72"/>
      <c r="AR1100" s="72"/>
      <c r="AS1100" s="72"/>
      <c r="AT1100" s="72"/>
      <c r="AU1100" s="72"/>
      <c r="AV1100" s="72"/>
      <c r="AW1100" s="72"/>
      <c r="AX1100" s="72"/>
      <c r="AY1100" s="72"/>
      <c r="AZ1100" s="72"/>
      <c r="BA1100" s="72"/>
      <c r="BB1100" s="72"/>
      <c r="BC1100" s="72"/>
      <c r="BD1100" s="72"/>
      <c r="BE1100" s="72"/>
      <c r="BF1100" s="72"/>
      <c r="BG1100" s="72"/>
      <c r="BH1100" s="72"/>
      <c r="BI1100" s="72"/>
      <c r="BJ1100" s="72"/>
      <c r="BK1100" s="72"/>
      <c r="BL1100" s="72"/>
      <c r="BM1100" s="72"/>
      <c r="BN1100" s="72"/>
      <c r="BO1100" s="72"/>
      <c r="BP1100" s="72"/>
      <c r="BQ1100" s="72"/>
      <c r="BR1100" s="72"/>
      <c r="BS1100" s="72"/>
      <c r="BT1100" s="72"/>
      <c r="BU1100" s="72"/>
      <c r="BV1100" s="72"/>
      <c r="BW1100" s="72"/>
      <c r="BX1100" s="72"/>
      <c r="BY1100" s="72"/>
      <c r="BZ1100" s="72"/>
      <c r="CA1100" s="72"/>
      <c r="CB1100" s="72"/>
      <c r="CC1100" s="72"/>
      <c r="CD1100" s="72"/>
      <c r="CE1100" s="72"/>
      <c r="CF1100" s="72"/>
      <c r="CG1100" s="72"/>
      <c r="CH1100" s="72"/>
      <c r="CI1100" s="72"/>
      <c r="CJ1100" s="72"/>
      <c r="CK1100" s="72"/>
      <c r="CL1100" s="72"/>
      <c r="CM1100" s="72"/>
      <c r="CN1100" s="72"/>
      <c r="CO1100" s="72"/>
      <c r="CP1100" s="72"/>
      <c r="CQ1100" s="27"/>
      <c r="CR1100" s="27"/>
      <c r="CS1100" s="27"/>
      <c r="CT1100" s="27"/>
      <c r="CU1100" s="27"/>
      <c r="CV1100" s="27"/>
      <c r="CW1100" s="27"/>
      <c r="CX1100" s="27"/>
      <c r="CY1100" s="27"/>
      <c r="CZ1100" s="27"/>
      <c r="DA1100" s="27"/>
      <c r="DB1100" s="27"/>
      <c r="DC1100" s="27"/>
      <c r="DD1100" s="27"/>
      <c r="DE1100" s="27"/>
      <c r="DF1100" s="27"/>
      <c r="DG1100" s="27"/>
      <c r="DH1100" s="27"/>
      <c r="DI1100" s="27"/>
      <c r="DJ1100" s="27"/>
      <c r="DK1100" s="27"/>
      <c r="DL1100" s="27"/>
      <c r="DM1100" s="27"/>
      <c r="DN1100" s="27"/>
      <c r="DO1100" s="27"/>
      <c r="DP1100" s="27"/>
      <c r="DQ1100" s="27"/>
      <c r="DR1100" s="27"/>
      <c r="DS1100" s="27"/>
      <c r="DT1100" s="27"/>
      <c r="DU1100" s="27"/>
      <c r="DV1100" s="27"/>
      <c r="DW1100" s="27"/>
      <c r="DX1100" s="27"/>
      <c r="DY1100" s="27"/>
      <c r="DZ1100" s="27"/>
      <c r="EA1100" s="27"/>
      <c r="EB1100" s="27"/>
      <c r="EC1100" s="27"/>
      <c r="ED1100" s="27"/>
      <c r="EE1100" s="27"/>
      <c r="EF1100" s="27"/>
      <c r="EG1100" s="27"/>
      <c r="EH1100" s="27"/>
      <c r="EI1100" s="27"/>
      <c r="EJ1100" s="27"/>
      <c r="EK1100" s="27"/>
      <c r="EL1100" s="27"/>
      <c r="EM1100" s="27"/>
      <c r="EN1100" s="27"/>
      <c r="EO1100" s="27"/>
      <c r="EP1100" s="27"/>
      <c r="EQ1100" s="27"/>
      <c r="ER1100" s="27"/>
      <c r="ES1100" s="27"/>
      <c r="ET1100" s="27"/>
      <c r="EU1100" s="27"/>
      <c r="EV1100" s="27"/>
      <c r="EW1100" s="27"/>
      <c r="EX1100" s="27"/>
      <c r="EY1100" s="27"/>
      <c r="EZ1100" s="27"/>
      <c r="FA1100" s="27"/>
      <c r="FB1100" s="27"/>
      <c r="FC1100" s="27"/>
      <c r="FD1100" s="27"/>
      <c r="FE1100" s="27"/>
      <c r="FF1100" s="27"/>
      <c r="FG1100" s="27"/>
      <c r="FH1100" s="27"/>
      <c r="FI1100" s="27"/>
      <c r="FJ1100" s="27"/>
      <c r="FK1100" s="27"/>
      <c r="FL1100" s="27"/>
      <c r="FM1100" s="27"/>
      <c r="FN1100" s="27"/>
      <c r="FO1100" s="27"/>
      <c r="FP1100" s="27"/>
      <c r="FQ1100" s="27"/>
      <c r="FR1100" s="27"/>
      <c r="FS1100" s="27"/>
      <c r="FT1100" s="27"/>
      <c r="FU1100" s="27"/>
    </row>
    <row r="1101" spans="1:177" s="31" customFormat="1">
      <c r="A1101" s="240"/>
      <c r="B1101" s="81"/>
      <c r="C1101" s="275"/>
      <c r="D1101" s="275"/>
      <c r="E1101" s="81"/>
      <c r="F1101" s="83"/>
      <c r="G1101" s="83"/>
      <c r="H1101" s="83"/>
      <c r="I1101" s="83"/>
      <c r="J1101" s="276"/>
      <c r="K1101" s="72"/>
      <c r="L1101" s="72"/>
      <c r="M1101" s="72"/>
      <c r="N1101" s="72"/>
      <c r="O1101" s="72"/>
      <c r="P1101" s="72"/>
      <c r="Q1101" s="72"/>
      <c r="R1101" s="72"/>
      <c r="S1101" s="72"/>
      <c r="T1101" s="72"/>
      <c r="U1101" s="72"/>
      <c r="V1101" s="72"/>
      <c r="W1101" s="72"/>
      <c r="X1101" s="72"/>
      <c r="Y1101" s="72"/>
      <c r="Z1101" s="72"/>
      <c r="AA1101" s="72"/>
      <c r="AB1101" s="72"/>
      <c r="AC1101" s="72"/>
      <c r="AD1101" s="72"/>
      <c r="AE1101" s="72"/>
      <c r="AF1101" s="72"/>
      <c r="AG1101" s="72"/>
      <c r="AH1101" s="72"/>
      <c r="AI1101" s="72"/>
      <c r="AJ1101" s="72"/>
      <c r="AK1101" s="72"/>
      <c r="AL1101" s="72"/>
      <c r="AM1101" s="72"/>
      <c r="AN1101" s="72"/>
      <c r="AO1101" s="72"/>
      <c r="AP1101" s="72"/>
      <c r="AQ1101" s="72"/>
      <c r="AR1101" s="72"/>
      <c r="AS1101" s="72"/>
      <c r="AT1101" s="72"/>
      <c r="AU1101" s="72"/>
      <c r="AV1101" s="72"/>
      <c r="AW1101" s="72"/>
      <c r="AX1101" s="72"/>
      <c r="AY1101" s="72"/>
      <c r="AZ1101" s="72"/>
      <c r="BA1101" s="72"/>
      <c r="BB1101" s="72"/>
      <c r="BC1101" s="72"/>
      <c r="BD1101" s="72"/>
      <c r="BE1101" s="72"/>
      <c r="BF1101" s="72"/>
      <c r="BG1101" s="72"/>
      <c r="BH1101" s="72"/>
      <c r="BI1101" s="72"/>
      <c r="BJ1101" s="72"/>
      <c r="BK1101" s="72"/>
      <c r="BL1101" s="72"/>
      <c r="BM1101" s="72"/>
      <c r="BN1101" s="72"/>
      <c r="BO1101" s="72"/>
      <c r="BP1101" s="72"/>
      <c r="BQ1101" s="72"/>
      <c r="BR1101" s="72"/>
      <c r="BS1101" s="72"/>
      <c r="BT1101" s="72"/>
      <c r="BU1101" s="72"/>
      <c r="BV1101" s="72"/>
      <c r="BW1101" s="72"/>
      <c r="BX1101" s="72"/>
      <c r="BY1101" s="72"/>
      <c r="BZ1101" s="72"/>
      <c r="CA1101" s="72"/>
      <c r="CB1101" s="72"/>
      <c r="CC1101" s="72"/>
      <c r="CD1101" s="72"/>
      <c r="CE1101" s="72"/>
      <c r="CF1101" s="72"/>
      <c r="CG1101" s="72"/>
      <c r="CH1101" s="72"/>
      <c r="CI1101" s="72"/>
      <c r="CJ1101" s="72"/>
      <c r="CK1101" s="72"/>
      <c r="CL1101" s="72"/>
      <c r="CM1101" s="72"/>
      <c r="CN1101" s="72"/>
      <c r="CO1101" s="72"/>
      <c r="CP1101" s="72"/>
      <c r="CQ1101" s="27"/>
      <c r="CR1101" s="27"/>
      <c r="CS1101" s="27"/>
      <c r="CT1101" s="27"/>
      <c r="CU1101" s="27"/>
      <c r="CV1101" s="27"/>
      <c r="CW1101" s="27"/>
      <c r="CX1101" s="27"/>
      <c r="CY1101" s="27"/>
      <c r="CZ1101" s="27"/>
      <c r="DA1101" s="27"/>
      <c r="DB1101" s="27"/>
      <c r="DC1101" s="27"/>
      <c r="DD1101" s="27"/>
      <c r="DE1101" s="27"/>
      <c r="DF1101" s="27"/>
      <c r="DG1101" s="27"/>
      <c r="DH1101" s="27"/>
      <c r="DI1101" s="27"/>
      <c r="DJ1101" s="27"/>
      <c r="DK1101" s="27"/>
      <c r="DL1101" s="27"/>
      <c r="DM1101" s="27"/>
      <c r="DN1101" s="27"/>
      <c r="DO1101" s="27"/>
      <c r="DP1101" s="27"/>
      <c r="DQ1101" s="27"/>
      <c r="DR1101" s="27"/>
      <c r="DS1101" s="27"/>
      <c r="DT1101" s="27"/>
      <c r="DU1101" s="27"/>
      <c r="DV1101" s="27"/>
      <c r="DW1101" s="27"/>
      <c r="DX1101" s="27"/>
      <c r="DY1101" s="27"/>
      <c r="DZ1101" s="27"/>
      <c r="EA1101" s="27"/>
      <c r="EB1101" s="27"/>
      <c r="EC1101" s="27"/>
      <c r="ED1101" s="27"/>
      <c r="EE1101" s="27"/>
      <c r="EF1101" s="27"/>
      <c r="EG1101" s="27"/>
      <c r="EH1101" s="27"/>
      <c r="EI1101" s="27"/>
      <c r="EJ1101" s="27"/>
      <c r="EK1101" s="27"/>
      <c r="EL1101" s="27"/>
      <c r="EM1101" s="27"/>
      <c r="EN1101" s="27"/>
      <c r="EO1101" s="27"/>
      <c r="EP1101" s="27"/>
      <c r="EQ1101" s="27"/>
      <c r="ER1101" s="27"/>
      <c r="ES1101" s="27"/>
      <c r="ET1101" s="27"/>
      <c r="EU1101" s="27"/>
      <c r="EV1101" s="27"/>
      <c r="EW1101" s="27"/>
      <c r="EX1101" s="27"/>
      <c r="EY1101" s="27"/>
      <c r="EZ1101" s="27"/>
      <c r="FA1101" s="27"/>
      <c r="FB1101" s="27"/>
      <c r="FC1101" s="27"/>
      <c r="FD1101" s="27"/>
      <c r="FE1101" s="27"/>
      <c r="FF1101" s="27"/>
      <c r="FG1101" s="27"/>
      <c r="FH1101" s="27"/>
      <c r="FI1101" s="27"/>
      <c r="FJ1101" s="27"/>
      <c r="FK1101" s="27"/>
      <c r="FL1101" s="27"/>
      <c r="FM1101" s="27"/>
      <c r="FN1101" s="27"/>
      <c r="FO1101" s="27"/>
      <c r="FP1101" s="27"/>
      <c r="FQ1101" s="27"/>
      <c r="FR1101" s="27"/>
      <c r="FS1101" s="27"/>
      <c r="FT1101" s="27"/>
      <c r="FU1101" s="27"/>
    </row>
    <row r="1102" spans="1:177" s="31" customFormat="1">
      <c r="A1102" s="240"/>
      <c r="B1102" s="81"/>
      <c r="C1102" s="275"/>
      <c r="D1102" s="275"/>
      <c r="E1102" s="81"/>
      <c r="F1102" s="83"/>
      <c r="G1102" s="83"/>
      <c r="H1102" s="83"/>
      <c r="I1102" s="83"/>
      <c r="J1102" s="276"/>
      <c r="K1102" s="72"/>
      <c r="L1102" s="72"/>
      <c r="M1102" s="72"/>
      <c r="N1102" s="72"/>
      <c r="O1102" s="72"/>
      <c r="P1102" s="72"/>
      <c r="Q1102" s="72"/>
      <c r="R1102" s="72"/>
      <c r="S1102" s="72"/>
      <c r="T1102" s="72"/>
      <c r="U1102" s="72"/>
      <c r="V1102" s="72"/>
      <c r="W1102" s="72"/>
      <c r="X1102" s="72"/>
      <c r="Y1102" s="72"/>
      <c r="Z1102" s="72"/>
      <c r="AA1102" s="72"/>
      <c r="AB1102" s="72"/>
      <c r="AC1102" s="72"/>
      <c r="AD1102" s="72"/>
      <c r="AE1102" s="72"/>
      <c r="AF1102" s="72"/>
      <c r="AG1102" s="72"/>
      <c r="AH1102" s="72"/>
      <c r="AI1102" s="72"/>
      <c r="AJ1102" s="72"/>
      <c r="AK1102" s="72"/>
      <c r="AL1102" s="72"/>
      <c r="AM1102" s="72"/>
      <c r="AN1102" s="72"/>
      <c r="AO1102" s="72"/>
      <c r="AP1102" s="72"/>
      <c r="AQ1102" s="72"/>
      <c r="AR1102" s="72"/>
      <c r="AS1102" s="72"/>
      <c r="AT1102" s="72"/>
      <c r="AU1102" s="72"/>
      <c r="AV1102" s="72"/>
      <c r="AW1102" s="72"/>
      <c r="AX1102" s="72"/>
      <c r="AY1102" s="72"/>
      <c r="AZ1102" s="72"/>
      <c r="BA1102" s="72"/>
      <c r="BB1102" s="72"/>
      <c r="BC1102" s="72"/>
      <c r="BD1102" s="72"/>
      <c r="BE1102" s="72"/>
      <c r="BF1102" s="72"/>
      <c r="BG1102" s="72"/>
      <c r="BH1102" s="72"/>
      <c r="BI1102" s="72"/>
      <c r="BJ1102" s="72"/>
      <c r="BK1102" s="72"/>
      <c r="BL1102" s="72"/>
      <c r="BM1102" s="72"/>
      <c r="BN1102" s="72"/>
      <c r="BO1102" s="72"/>
      <c r="BP1102" s="72"/>
      <c r="BQ1102" s="72"/>
      <c r="BR1102" s="72"/>
      <c r="BS1102" s="72"/>
      <c r="BT1102" s="72"/>
      <c r="BU1102" s="72"/>
      <c r="BV1102" s="72"/>
      <c r="BW1102" s="72"/>
      <c r="BX1102" s="72"/>
      <c r="BY1102" s="72"/>
      <c r="BZ1102" s="72"/>
      <c r="CA1102" s="72"/>
      <c r="CB1102" s="72"/>
      <c r="CC1102" s="72"/>
      <c r="CD1102" s="72"/>
      <c r="CE1102" s="72"/>
      <c r="CF1102" s="72"/>
      <c r="CG1102" s="72"/>
      <c r="CH1102" s="72"/>
      <c r="CI1102" s="72"/>
      <c r="CJ1102" s="72"/>
      <c r="CK1102" s="72"/>
      <c r="CL1102" s="72"/>
      <c r="CM1102" s="72"/>
      <c r="CN1102" s="72"/>
      <c r="CO1102" s="72"/>
      <c r="CP1102" s="72"/>
      <c r="CQ1102" s="27"/>
      <c r="CR1102" s="27"/>
      <c r="CS1102" s="27"/>
      <c r="CT1102" s="27"/>
      <c r="CU1102" s="27"/>
      <c r="CV1102" s="27"/>
      <c r="CW1102" s="27"/>
      <c r="CX1102" s="27"/>
      <c r="CY1102" s="27"/>
      <c r="CZ1102" s="27"/>
      <c r="DA1102" s="27"/>
      <c r="DB1102" s="27"/>
      <c r="DC1102" s="27"/>
      <c r="DD1102" s="27"/>
      <c r="DE1102" s="27"/>
      <c r="DF1102" s="27"/>
      <c r="DG1102" s="27"/>
      <c r="DH1102" s="27"/>
      <c r="DI1102" s="27"/>
      <c r="DJ1102" s="27"/>
      <c r="DK1102" s="27"/>
      <c r="DL1102" s="27"/>
      <c r="DM1102" s="27"/>
      <c r="DN1102" s="27"/>
      <c r="DO1102" s="27"/>
      <c r="DP1102" s="27"/>
      <c r="DQ1102" s="27"/>
      <c r="DR1102" s="27"/>
      <c r="DS1102" s="27"/>
      <c r="DT1102" s="27"/>
      <c r="DU1102" s="27"/>
      <c r="DV1102" s="27"/>
      <c r="DW1102" s="27"/>
      <c r="DX1102" s="27"/>
      <c r="DY1102" s="27"/>
      <c r="DZ1102" s="27"/>
      <c r="EA1102" s="27"/>
      <c r="EB1102" s="27"/>
      <c r="EC1102" s="27"/>
      <c r="ED1102" s="27"/>
      <c r="EE1102" s="27"/>
      <c r="EF1102" s="27"/>
      <c r="EG1102" s="27"/>
      <c r="EH1102" s="27"/>
      <c r="EI1102" s="27"/>
      <c r="EJ1102" s="27"/>
      <c r="EK1102" s="27"/>
      <c r="EL1102" s="27"/>
      <c r="EM1102" s="27"/>
      <c r="EN1102" s="27"/>
      <c r="EO1102" s="27"/>
      <c r="EP1102" s="27"/>
      <c r="EQ1102" s="27"/>
      <c r="ER1102" s="27"/>
      <c r="ES1102" s="27"/>
      <c r="ET1102" s="27"/>
      <c r="EU1102" s="27"/>
      <c r="EV1102" s="27"/>
      <c r="EW1102" s="27"/>
      <c r="EX1102" s="27"/>
      <c r="EY1102" s="27"/>
      <c r="EZ1102" s="27"/>
      <c r="FA1102" s="27"/>
      <c r="FB1102" s="27"/>
      <c r="FC1102" s="27"/>
      <c r="FD1102" s="27"/>
      <c r="FE1102" s="27"/>
      <c r="FF1102" s="27"/>
      <c r="FG1102" s="27"/>
      <c r="FH1102" s="27"/>
      <c r="FI1102" s="27"/>
      <c r="FJ1102" s="27"/>
      <c r="FK1102" s="27"/>
      <c r="FL1102" s="27"/>
      <c r="FM1102" s="27"/>
      <c r="FN1102" s="27"/>
      <c r="FO1102" s="27"/>
      <c r="FP1102" s="27"/>
      <c r="FQ1102" s="27"/>
      <c r="FR1102" s="27"/>
      <c r="FS1102" s="27"/>
      <c r="FT1102" s="27"/>
      <c r="FU1102" s="27"/>
    </row>
    <row r="1111" spans="5:5">
      <c r="E1111" s="182"/>
    </row>
    <row r="1125" spans="5:5">
      <c r="E1125" s="182"/>
    </row>
    <row r="1126" spans="5:5">
      <c r="E1126" s="182"/>
    </row>
    <row r="1127" spans="5:5">
      <c r="E1127" s="182"/>
    </row>
    <row r="1128" spans="5:5">
      <c r="E1128" s="182"/>
    </row>
    <row r="1135" spans="5:5">
      <c r="E1135" s="182"/>
    </row>
    <row r="1136" spans="5:5">
      <c r="E1136" s="182"/>
    </row>
    <row r="1137" spans="5:5">
      <c r="E1137" s="182"/>
    </row>
    <row r="1138" spans="5:5">
      <c r="E1138" s="182"/>
    </row>
    <row r="1139" spans="5:5">
      <c r="E1139" s="182"/>
    </row>
    <row r="1140" spans="5:5">
      <c r="E1140" s="182"/>
    </row>
    <row r="1141" spans="5:5">
      <c r="E1141" s="182"/>
    </row>
    <row r="1155" spans="5:5">
      <c r="E1155" s="182"/>
    </row>
    <row r="1156" spans="5:5">
      <c r="E1156" s="182"/>
    </row>
  </sheetData>
  <mergeCells count="67">
    <mergeCell ref="A893:I893"/>
    <mergeCell ref="A894:I894"/>
    <mergeCell ref="A895:I895"/>
    <mergeCell ref="A882:I882"/>
    <mergeCell ref="A883:I883"/>
    <mergeCell ref="A884:I884"/>
    <mergeCell ref="A885:I885"/>
    <mergeCell ref="A886:I886"/>
    <mergeCell ref="A887:I887"/>
    <mergeCell ref="A888:I888"/>
    <mergeCell ref="A889:I889"/>
    <mergeCell ref="A891:I891"/>
    <mergeCell ref="A892:I892"/>
    <mergeCell ref="A890:G890"/>
    <mergeCell ref="F525:H525"/>
    <mergeCell ref="F607:H607"/>
    <mergeCell ref="F701:H701"/>
    <mergeCell ref="A525:B525"/>
    <mergeCell ref="C525:C527"/>
    <mergeCell ref="A526:B527"/>
    <mergeCell ref="A607:B607"/>
    <mergeCell ref="C607:C609"/>
    <mergeCell ref="A608:B609"/>
    <mergeCell ref="A701:B701"/>
    <mergeCell ref="F6:H6"/>
    <mergeCell ref="F96:H96"/>
    <mergeCell ref="F183:H183"/>
    <mergeCell ref="F272:H272"/>
    <mergeCell ref="F347:H347"/>
    <mergeCell ref="A6:B6"/>
    <mergeCell ref="C6:C8"/>
    <mergeCell ref="A7:B8"/>
    <mergeCell ref="A96:B96"/>
    <mergeCell ref="C96:C98"/>
    <mergeCell ref="A97:B98"/>
    <mergeCell ref="A183:B183"/>
    <mergeCell ref="C183:C185"/>
    <mergeCell ref="A184:B185"/>
    <mergeCell ref="A272:B272"/>
    <mergeCell ref="C272:C274"/>
    <mergeCell ref="A273:B274"/>
    <mergeCell ref="A347:B347"/>
    <mergeCell ref="C347:C349"/>
    <mergeCell ref="A348:B349"/>
    <mergeCell ref="A427:B427"/>
    <mergeCell ref="C427:C429"/>
    <mergeCell ref="A428:B429"/>
    <mergeCell ref="C425:F425"/>
    <mergeCell ref="F427:H427"/>
    <mergeCell ref="A874:I874"/>
    <mergeCell ref="A875:I875"/>
    <mergeCell ref="A876:I876"/>
    <mergeCell ref="C701:C703"/>
    <mergeCell ref="A702:B703"/>
    <mergeCell ref="A775:B775"/>
    <mergeCell ref="C775:C777"/>
    <mergeCell ref="A776:B777"/>
    <mergeCell ref="F775:H775"/>
    <mergeCell ref="A870:I870"/>
    <mergeCell ref="A871:I871"/>
    <mergeCell ref="A872:I872"/>
    <mergeCell ref="A873:I873"/>
    <mergeCell ref="A877:I877"/>
    <mergeCell ref="A878:I878"/>
    <mergeCell ref="A879:I879"/>
    <mergeCell ref="A880:I880"/>
    <mergeCell ref="A881:I881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69"/>
  <sheetViews>
    <sheetView topLeftCell="A40" workbookViewId="0">
      <selection activeCell="H55" sqref="H55"/>
    </sheetView>
  </sheetViews>
  <sheetFormatPr defaultRowHeight="15"/>
  <cols>
    <col min="1" max="1" width="25.28515625" style="425" customWidth="1"/>
    <col min="2" max="2" width="11.140625" style="425" customWidth="1"/>
    <col min="3" max="3" width="11.7109375" style="425" customWidth="1"/>
    <col min="4" max="4" width="6.42578125" style="425" customWidth="1"/>
    <col min="5" max="5" width="8.85546875" style="425" customWidth="1"/>
    <col min="6" max="6" width="8" style="425" customWidth="1"/>
    <col min="7" max="7" width="9.5703125" style="425" customWidth="1"/>
    <col min="8" max="8" width="9.28515625" style="425" customWidth="1"/>
    <col min="9" max="9" width="9.42578125" style="425" customWidth="1"/>
    <col min="10" max="10" width="8.85546875" style="425" customWidth="1"/>
    <col min="11" max="11" width="11" style="425" customWidth="1"/>
    <col min="12" max="12" width="9.7109375" style="425" customWidth="1"/>
    <col min="13" max="19" width="9.140625" style="425"/>
    <col min="20" max="34" width="9.140625" style="71"/>
  </cols>
  <sheetData>
    <row r="1" spans="1:34" ht="15.75">
      <c r="A1" s="381"/>
      <c r="B1" s="380" t="s">
        <v>175</v>
      </c>
      <c r="C1" s="380"/>
      <c r="D1" s="380"/>
      <c r="E1" s="380"/>
      <c r="F1" s="380"/>
      <c r="G1" s="380"/>
      <c r="H1" s="380"/>
      <c r="I1" s="380"/>
      <c r="J1" s="380"/>
      <c r="K1" s="380"/>
    </row>
    <row r="2" spans="1:34" ht="15.75" thickBot="1">
      <c r="A2" s="381"/>
      <c r="B2" s="381"/>
      <c r="C2" s="381"/>
      <c r="D2" s="382" t="s">
        <v>302</v>
      </c>
      <c r="E2" s="382"/>
      <c r="F2" s="382"/>
      <c r="G2" s="382"/>
      <c r="H2" s="382"/>
      <c r="I2" s="382"/>
      <c r="J2" s="382"/>
      <c r="K2" s="418" t="s">
        <v>331</v>
      </c>
    </row>
    <row r="3" spans="1:34" ht="93.75" customHeight="1" thickBot="1">
      <c r="A3" s="419" t="s">
        <v>132</v>
      </c>
      <c r="B3" s="420">
        <v>1</v>
      </c>
      <c r="C3" s="421">
        <v>2</v>
      </c>
      <c r="D3" s="422">
        <v>3</v>
      </c>
      <c r="E3" s="420">
        <v>4</v>
      </c>
      <c r="F3" s="420">
        <v>5</v>
      </c>
      <c r="G3" s="421">
        <v>6</v>
      </c>
      <c r="H3" s="420">
        <v>7</v>
      </c>
      <c r="I3" s="423">
        <v>8</v>
      </c>
      <c r="J3" s="420">
        <v>9</v>
      </c>
      <c r="K3" s="422">
        <v>10</v>
      </c>
      <c r="L3" s="424" t="s">
        <v>391</v>
      </c>
    </row>
    <row r="4" spans="1:34" ht="15.75" customHeight="1" thickBot="1">
      <c r="A4" s="388"/>
      <c r="B4" s="389"/>
      <c r="C4" s="390"/>
      <c r="D4" s="391"/>
      <c r="E4" s="389"/>
      <c r="F4" s="389"/>
      <c r="G4" s="390"/>
      <c r="H4" s="389"/>
      <c r="I4" s="392"/>
      <c r="J4" s="389"/>
      <c r="K4" s="391"/>
      <c r="L4" s="426"/>
    </row>
    <row r="5" spans="1:34" ht="15.75" thickBot="1">
      <c r="A5" s="393" t="s">
        <v>18</v>
      </c>
      <c r="B5" s="427">
        <v>26.38</v>
      </c>
      <c r="C5" s="427">
        <v>30.4</v>
      </c>
      <c r="D5" s="427">
        <v>23.7</v>
      </c>
      <c r="E5" s="427">
        <v>28.5</v>
      </c>
      <c r="F5" s="427">
        <v>22.900000000000002</v>
      </c>
      <c r="G5" s="427">
        <v>24.8</v>
      </c>
      <c r="H5" s="427">
        <v>28</v>
      </c>
      <c r="I5" s="427">
        <v>19.21</v>
      </c>
      <c r="J5" s="427">
        <v>31.200000000000003</v>
      </c>
      <c r="K5" s="428">
        <v>20.83</v>
      </c>
      <c r="L5" s="394">
        <v>255.92000000000002</v>
      </c>
    </row>
    <row r="6" spans="1:34" ht="15.75" thickBot="1">
      <c r="A6" s="393" t="s">
        <v>59</v>
      </c>
      <c r="B6" s="427">
        <v>0.3</v>
      </c>
      <c r="C6" s="427">
        <v>0.35</v>
      </c>
      <c r="D6" s="427">
        <v>0.3</v>
      </c>
      <c r="E6" s="427">
        <v>0.3</v>
      </c>
      <c r="F6" s="427">
        <v>0.35</v>
      </c>
      <c r="G6" s="427">
        <v>0.3</v>
      </c>
      <c r="H6" s="427">
        <v>0.35</v>
      </c>
      <c r="I6" s="427">
        <v>0.3</v>
      </c>
      <c r="J6" s="427">
        <v>0.3</v>
      </c>
      <c r="K6" s="428">
        <v>0.35</v>
      </c>
      <c r="L6" s="394">
        <v>3.1999999999999997</v>
      </c>
    </row>
    <row r="7" spans="1:34" ht="15.75" thickBot="1">
      <c r="A7" s="393" t="s">
        <v>51</v>
      </c>
      <c r="B7" s="427">
        <v>1</v>
      </c>
      <c r="C7" s="427">
        <v>8.64</v>
      </c>
      <c r="D7" s="427">
        <v>48</v>
      </c>
      <c r="E7" s="427">
        <v>7.8</v>
      </c>
      <c r="F7" s="427">
        <v>0</v>
      </c>
      <c r="G7" s="427">
        <v>8.5</v>
      </c>
      <c r="H7" s="427">
        <v>7.8</v>
      </c>
      <c r="I7" s="427">
        <v>2.5</v>
      </c>
      <c r="J7" s="427">
        <v>7.14</v>
      </c>
      <c r="K7" s="428">
        <v>106.4</v>
      </c>
      <c r="L7" s="394">
        <v>197.78</v>
      </c>
    </row>
    <row r="8" spans="1:34" ht="15.75" thickBot="1">
      <c r="A8" s="393" t="s">
        <v>85</v>
      </c>
      <c r="B8" s="427">
        <v>0.2</v>
      </c>
      <c r="C8" s="427">
        <v>0</v>
      </c>
      <c r="D8" s="427">
        <v>0.3</v>
      </c>
      <c r="E8" s="427">
        <v>0</v>
      </c>
      <c r="F8" s="427">
        <v>0</v>
      </c>
      <c r="G8" s="427">
        <v>0.38</v>
      </c>
      <c r="H8" s="427">
        <v>0</v>
      </c>
      <c r="I8" s="427">
        <v>0.2</v>
      </c>
      <c r="J8" s="427">
        <v>0</v>
      </c>
      <c r="K8" s="428">
        <v>0.2</v>
      </c>
      <c r="L8" s="394">
        <v>1.28</v>
      </c>
    </row>
    <row r="9" spans="1:34" ht="15.75" thickBot="1">
      <c r="A9" s="393" t="s">
        <v>25</v>
      </c>
      <c r="B9" s="427">
        <v>25</v>
      </c>
      <c r="C9" s="427">
        <v>25</v>
      </c>
      <c r="D9" s="427">
        <v>25</v>
      </c>
      <c r="E9" s="427">
        <v>25</v>
      </c>
      <c r="F9" s="427">
        <v>25</v>
      </c>
      <c r="G9" s="427">
        <v>25</v>
      </c>
      <c r="H9" s="427">
        <v>25</v>
      </c>
      <c r="I9" s="427">
        <v>25</v>
      </c>
      <c r="J9" s="427">
        <v>25</v>
      </c>
      <c r="K9" s="428">
        <v>25</v>
      </c>
      <c r="L9" s="394">
        <v>250</v>
      </c>
    </row>
    <row r="10" spans="1:34" ht="15.75" thickBot="1">
      <c r="A10" s="393" t="s">
        <v>38</v>
      </c>
      <c r="B10" s="427">
        <v>26</v>
      </c>
      <c r="C10" s="427">
        <v>33</v>
      </c>
      <c r="D10" s="427">
        <v>20</v>
      </c>
      <c r="E10" s="427">
        <v>20</v>
      </c>
      <c r="F10" s="427">
        <v>20</v>
      </c>
      <c r="G10" s="427">
        <v>20</v>
      </c>
      <c r="H10" s="427">
        <v>32</v>
      </c>
      <c r="I10" s="427">
        <v>20</v>
      </c>
      <c r="J10" s="427">
        <v>20</v>
      </c>
      <c r="K10" s="428">
        <v>20</v>
      </c>
      <c r="L10" s="394">
        <v>231</v>
      </c>
    </row>
    <row r="11" spans="1:34" ht="15.75" thickBot="1">
      <c r="A11" s="393" t="s">
        <v>46</v>
      </c>
      <c r="B11" s="427">
        <v>37.5</v>
      </c>
      <c r="C11" s="427">
        <v>37.5</v>
      </c>
      <c r="D11" s="427">
        <v>37.5</v>
      </c>
      <c r="E11" s="427">
        <v>37.5</v>
      </c>
      <c r="F11" s="427">
        <v>37.5</v>
      </c>
      <c r="G11" s="427">
        <v>37.5</v>
      </c>
      <c r="H11" s="427">
        <v>37.5</v>
      </c>
      <c r="I11" s="427">
        <v>37.5</v>
      </c>
      <c r="J11" s="427">
        <v>37.5</v>
      </c>
      <c r="K11" s="428">
        <v>37.5</v>
      </c>
      <c r="L11" s="394">
        <v>375</v>
      </c>
    </row>
    <row r="12" spans="1:34" ht="15.75" thickBot="1">
      <c r="A12" s="393" t="s">
        <v>43</v>
      </c>
      <c r="B12" s="427">
        <v>36.4</v>
      </c>
      <c r="C12" s="427">
        <v>0</v>
      </c>
      <c r="D12" s="427">
        <v>35.31</v>
      </c>
      <c r="E12" s="427">
        <v>0</v>
      </c>
      <c r="F12" s="427">
        <v>1.21</v>
      </c>
      <c r="G12" s="427">
        <v>30</v>
      </c>
      <c r="H12" s="427">
        <v>1.3</v>
      </c>
      <c r="I12" s="427">
        <v>26.1</v>
      </c>
      <c r="J12" s="427">
        <v>1.35</v>
      </c>
      <c r="K12" s="428">
        <v>24.700000000000003</v>
      </c>
      <c r="L12" s="394">
        <v>156.37</v>
      </c>
    </row>
    <row r="13" spans="1:34" ht="15.75" thickBot="1">
      <c r="A13" s="393" t="s">
        <v>70</v>
      </c>
      <c r="B13" s="427">
        <v>21.6</v>
      </c>
      <c r="C13" s="427">
        <v>0</v>
      </c>
      <c r="D13" s="427">
        <v>0</v>
      </c>
      <c r="E13" s="427">
        <v>21.6</v>
      </c>
      <c r="F13" s="427">
        <v>0</v>
      </c>
      <c r="G13" s="427">
        <v>21.6</v>
      </c>
      <c r="H13" s="427">
        <v>0</v>
      </c>
      <c r="I13" s="427">
        <v>0</v>
      </c>
      <c r="J13" s="427">
        <v>21.6</v>
      </c>
      <c r="K13" s="428">
        <v>0</v>
      </c>
      <c r="L13" s="394">
        <v>86.4</v>
      </c>
    </row>
    <row r="14" spans="1:34" s="26" customFormat="1" ht="15.75" thickBot="1">
      <c r="A14" s="393" t="s">
        <v>80</v>
      </c>
      <c r="B14" s="427">
        <v>0</v>
      </c>
      <c r="C14" s="427">
        <v>0</v>
      </c>
      <c r="D14" s="427">
        <v>45.5</v>
      </c>
      <c r="E14" s="427">
        <v>0</v>
      </c>
      <c r="F14" s="427">
        <v>0</v>
      </c>
      <c r="G14" s="427">
        <v>45.5</v>
      </c>
      <c r="H14" s="427">
        <v>0</v>
      </c>
      <c r="I14" s="427">
        <v>0</v>
      </c>
      <c r="J14" s="427">
        <v>0</v>
      </c>
      <c r="K14" s="428">
        <v>0</v>
      </c>
      <c r="L14" s="394">
        <v>91</v>
      </c>
      <c r="M14" s="425"/>
      <c r="N14" s="425"/>
      <c r="O14" s="425"/>
      <c r="P14" s="425"/>
      <c r="Q14" s="425"/>
      <c r="R14" s="425"/>
      <c r="S14" s="425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4" s="26" customFormat="1" ht="15.75" thickBot="1">
      <c r="A15" s="393" t="s">
        <v>298</v>
      </c>
      <c r="B15" s="427">
        <v>8</v>
      </c>
      <c r="C15" s="427">
        <v>0</v>
      </c>
      <c r="D15" s="427">
        <v>0</v>
      </c>
      <c r="E15" s="427">
        <v>0</v>
      </c>
      <c r="F15" s="427">
        <v>0</v>
      </c>
      <c r="G15" s="427">
        <v>0</v>
      </c>
      <c r="H15" s="427">
        <v>0</v>
      </c>
      <c r="I15" s="427">
        <v>15.55</v>
      </c>
      <c r="J15" s="427">
        <v>0</v>
      </c>
      <c r="K15" s="428">
        <v>0</v>
      </c>
      <c r="L15" s="394">
        <v>23.55</v>
      </c>
      <c r="M15" s="425"/>
      <c r="N15" s="425"/>
      <c r="O15" s="425"/>
      <c r="P15" s="425"/>
      <c r="Q15" s="425"/>
      <c r="R15" s="425"/>
      <c r="S15" s="425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4" ht="15.75" thickBot="1">
      <c r="A16" s="393" t="s">
        <v>68</v>
      </c>
      <c r="B16" s="427">
        <v>0</v>
      </c>
      <c r="C16" s="427">
        <v>15</v>
      </c>
      <c r="D16" s="427">
        <v>12</v>
      </c>
      <c r="E16" s="427">
        <v>18</v>
      </c>
      <c r="F16" s="427">
        <v>38.5</v>
      </c>
      <c r="G16" s="427">
        <v>0</v>
      </c>
      <c r="H16" s="427">
        <v>18</v>
      </c>
      <c r="I16" s="427">
        <v>45.6</v>
      </c>
      <c r="J16" s="427">
        <v>0</v>
      </c>
      <c r="K16" s="428">
        <v>37.700000000000003</v>
      </c>
      <c r="L16" s="394">
        <v>184.8</v>
      </c>
    </row>
    <row r="17" spans="1:12" ht="15.75" thickBot="1">
      <c r="A17" s="393" t="s">
        <v>135</v>
      </c>
      <c r="B17" s="427">
        <v>0</v>
      </c>
      <c r="C17" s="427">
        <v>0</v>
      </c>
      <c r="D17" s="427">
        <v>0</v>
      </c>
      <c r="E17" s="427">
        <v>0</v>
      </c>
      <c r="F17" s="427">
        <v>0</v>
      </c>
      <c r="G17" s="427">
        <v>0</v>
      </c>
      <c r="H17" s="427">
        <v>0</v>
      </c>
      <c r="I17" s="427">
        <v>0</v>
      </c>
      <c r="J17" s="427">
        <v>0</v>
      </c>
      <c r="K17" s="428">
        <v>0</v>
      </c>
      <c r="L17" s="394">
        <v>0</v>
      </c>
    </row>
    <row r="18" spans="1:12" ht="15.75" thickBot="1">
      <c r="A18" s="393" t="s">
        <v>96</v>
      </c>
      <c r="B18" s="427">
        <v>23</v>
      </c>
      <c r="C18" s="427">
        <v>11.4</v>
      </c>
      <c r="D18" s="427">
        <v>0</v>
      </c>
      <c r="E18" s="427">
        <v>0</v>
      </c>
      <c r="F18" s="427">
        <v>0</v>
      </c>
      <c r="G18" s="427">
        <v>0</v>
      </c>
      <c r="H18" s="427">
        <v>0</v>
      </c>
      <c r="I18" s="427">
        <v>0</v>
      </c>
      <c r="J18" s="427">
        <v>11.4</v>
      </c>
      <c r="K18" s="428">
        <v>0</v>
      </c>
      <c r="L18" s="394">
        <v>45.8</v>
      </c>
    </row>
    <row r="19" spans="1:12" ht="15.75" thickBot="1">
      <c r="A19" s="393" t="s">
        <v>102</v>
      </c>
      <c r="B19" s="427">
        <v>0</v>
      </c>
      <c r="C19" s="427">
        <v>0</v>
      </c>
      <c r="D19" s="427">
        <v>0</v>
      </c>
      <c r="E19" s="427">
        <v>0</v>
      </c>
      <c r="F19" s="427">
        <v>0</v>
      </c>
      <c r="G19" s="427">
        <v>0</v>
      </c>
      <c r="H19" s="427">
        <v>20</v>
      </c>
      <c r="I19" s="427">
        <v>0</v>
      </c>
      <c r="J19" s="427">
        <v>0</v>
      </c>
      <c r="K19" s="428">
        <v>0</v>
      </c>
      <c r="L19" s="394">
        <v>20</v>
      </c>
    </row>
    <row r="20" spans="1:12" ht="15.75" thickBot="1">
      <c r="A20" s="393" t="s">
        <v>101</v>
      </c>
      <c r="B20" s="427">
        <v>0</v>
      </c>
      <c r="C20" s="427">
        <v>11</v>
      </c>
      <c r="D20" s="427">
        <v>0</v>
      </c>
      <c r="E20" s="427">
        <v>30</v>
      </c>
      <c r="F20" s="427">
        <v>0</v>
      </c>
      <c r="G20" s="427">
        <v>0</v>
      </c>
      <c r="H20" s="427">
        <v>0</v>
      </c>
      <c r="I20" s="427">
        <v>0</v>
      </c>
      <c r="J20" s="427">
        <v>0</v>
      </c>
      <c r="K20" s="428">
        <v>30</v>
      </c>
      <c r="L20" s="394">
        <v>71</v>
      </c>
    </row>
    <row r="21" spans="1:12" ht="15.75" thickBot="1">
      <c r="A21" s="393" t="s">
        <v>62</v>
      </c>
      <c r="B21" s="427">
        <v>0</v>
      </c>
      <c r="C21" s="427">
        <v>0</v>
      </c>
      <c r="D21" s="427">
        <v>0</v>
      </c>
      <c r="E21" s="427">
        <v>0</v>
      </c>
      <c r="F21" s="427">
        <v>0</v>
      </c>
      <c r="G21" s="427">
        <v>0</v>
      </c>
      <c r="H21" s="427">
        <v>25</v>
      </c>
      <c r="I21" s="427">
        <v>0</v>
      </c>
      <c r="J21" s="427">
        <v>0</v>
      </c>
      <c r="K21" s="428">
        <v>0</v>
      </c>
      <c r="L21" s="394">
        <v>25</v>
      </c>
    </row>
    <row r="22" spans="1:12" ht="15.75" thickBot="1">
      <c r="A22" s="393" t="s">
        <v>15</v>
      </c>
      <c r="B22" s="427">
        <v>0</v>
      </c>
      <c r="C22" s="427">
        <v>0</v>
      </c>
      <c r="D22" s="427">
        <v>0</v>
      </c>
      <c r="E22" s="427">
        <v>0</v>
      </c>
      <c r="F22" s="427">
        <v>25</v>
      </c>
      <c r="G22" s="427">
        <v>0</v>
      </c>
      <c r="H22" s="427">
        <v>0</v>
      </c>
      <c r="I22" s="427">
        <v>0</v>
      </c>
      <c r="J22" s="427">
        <v>25</v>
      </c>
      <c r="K22" s="428">
        <v>0</v>
      </c>
      <c r="L22" s="394">
        <v>50</v>
      </c>
    </row>
    <row r="23" spans="1:12" ht="15.75" thickBot="1">
      <c r="A23" s="393" t="s">
        <v>31</v>
      </c>
      <c r="B23" s="427">
        <v>0</v>
      </c>
      <c r="C23" s="427">
        <v>0</v>
      </c>
      <c r="D23" s="427">
        <v>0</v>
      </c>
      <c r="E23" s="427">
        <v>0</v>
      </c>
      <c r="F23" s="427">
        <v>0</v>
      </c>
      <c r="G23" s="427">
        <v>8</v>
      </c>
      <c r="H23" s="427">
        <v>0</v>
      </c>
      <c r="I23" s="427">
        <v>0</v>
      </c>
      <c r="J23" s="427">
        <v>0</v>
      </c>
      <c r="K23" s="428">
        <v>0</v>
      </c>
      <c r="L23" s="394">
        <v>8</v>
      </c>
    </row>
    <row r="24" spans="1:12" ht="15.75" thickBot="1">
      <c r="A24" s="393" t="s">
        <v>136</v>
      </c>
      <c r="B24" s="427">
        <v>0</v>
      </c>
      <c r="C24" s="427">
        <v>0</v>
      </c>
      <c r="D24" s="427">
        <v>25</v>
      </c>
      <c r="E24" s="427">
        <v>0</v>
      </c>
      <c r="F24" s="427">
        <v>0</v>
      </c>
      <c r="G24" s="427">
        <v>25</v>
      </c>
      <c r="H24" s="427">
        <v>0</v>
      </c>
      <c r="I24" s="427">
        <v>0</v>
      </c>
      <c r="J24" s="427">
        <v>0</v>
      </c>
      <c r="K24" s="428">
        <v>0</v>
      </c>
      <c r="L24" s="394">
        <v>50</v>
      </c>
    </row>
    <row r="25" spans="1:12" ht="15.75" thickBot="1">
      <c r="A25" s="393" t="s">
        <v>137</v>
      </c>
      <c r="B25" s="427">
        <v>0</v>
      </c>
      <c r="C25" s="427">
        <v>0</v>
      </c>
      <c r="D25" s="427">
        <v>0</v>
      </c>
      <c r="E25" s="427">
        <v>0</v>
      </c>
      <c r="F25" s="427">
        <v>0</v>
      </c>
      <c r="G25" s="427">
        <v>0</v>
      </c>
      <c r="H25" s="427">
        <v>0</v>
      </c>
      <c r="I25" s="427">
        <v>0</v>
      </c>
      <c r="J25" s="427">
        <v>0</v>
      </c>
      <c r="K25" s="428">
        <v>0</v>
      </c>
      <c r="L25" s="394">
        <v>0</v>
      </c>
    </row>
    <row r="26" spans="1:12" ht="15.75" thickBot="1">
      <c r="A26" s="393" t="s">
        <v>119</v>
      </c>
      <c r="B26" s="427">
        <v>32.5</v>
      </c>
      <c r="C26" s="427">
        <v>0</v>
      </c>
      <c r="D26" s="427">
        <v>0</v>
      </c>
      <c r="E26" s="427">
        <v>0</v>
      </c>
      <c r="F26" s="427">
        <v>0</v>
      </c>
      <c r="G26" s="427">
        <v>25</v>
      </c>
      <c r="H26" s="427">
        <v>0</v>
      </c>
      <c r="I26" s="427">
        <v>0</v>
      </c>
      <c r="J26" s="427">
        <v>12</v>
      </c>
      <c r="K26" s="428">
        <v>0</v>
      </c>
      <c r="L26" s="394">
        <v>69.5</v>
      </c>
    </row>
    <row r="27" spans="1:12" ht="15.75" thickBot="1">
      <c r="A27" s="393" t="s">
        <v>30</v>
      </c>
      <c r="B27" s="427">
        <v>148</v>
      </c>
      <c r="C27" s="427">
        <v>151.6</v>
      </c>
      <c r="D27" s="427">
        <v>60</v>
      </c>
      <c r="E27" s="427">
        <v>131.19999999999999</v>
      </c>
      <c r="F27" s="427">
        <v>34.5</v>
      </c>
      <c r="G27" s="427">
        <v>60</v>
      </c>
      <c r="H27" s="427">
        <v>183</v>
      </c>
      <c r="I27" s="427">
        <v>56</v>
      </c>
      <c r="J27" s="427">
        <v>171.6</v>
      </c>
      <c r="K27" s="428">
        <v>40</v>
      </c>
      <c r="L27" s="394">
        <v>1035.9000000000001</v>
      </c>
    </row>
    <row r="28" spans="1:12" ht="15.75" thickBot="1">
      <c r="A28" s="393" t="s">
        <v>32</v>
      </c>
      <c r="B28" s="427">
        <v>24.799999999999997</v>
      </c>
      <c r="C28" s="427">
        <v>8</v>
      </c>
      <c r="D28" s="427">
        <v>29</v>
      </c>
      <c r="E28" s="427">
        <v>58</v>
      </c>
      <c r="F28" s="427">
        <v>27.26</v>
      </c>
      <c r="G28" s="427">
        <v>42.28</v>
      </c>
      <c r="H28" s="427">
        <v>8</v>
      </c>
      <c r="I28" s="427">
        <v>45.4</v>
      </c>
      <c r="J28" s="427">
        <v>59.8</v>
      </c>
      <c r="K28" s="428">
        <v>25</v>
      </c>
      <c r="L28" s="394">
        <v>327.54000000000002</v>
      </c>
    </row>
    <row r="29" spans="1:12" ht="15.75" thickBot="1">
      <c r="A29" s="393" t="s">
        <v>33</v>
      </c>
      <c r="B29" s="427">
        <v>20.190000000000001</v>
      </c>
      <c r="C29" s="427">
        <v>9.5</v>
      </c>
      <c r="D29" s="427">
        <v>28.12</v>
      </c>
      <c r="E29" s="427">
        <v>21.59</v>
      </c>
      <c r="F29" s="427">
        <v>24.29</v>
      </c>
      <c r="G29" s="427">
        <v>21.43</v>
      </c>
      <c r="H29" s="427">
        <v>18.3</v>
      </c>
      <c r="I29" s="427">
        <v>31.299999999999997</v>
      </c>
      <c r="J29" s="427">
        <v>8.6</v>
      </c>
      <c r="K29" s="428">
        <v>22</v>
      </c>
      <c r="L29" s="394">
        <v>205.32000000000002</v>
      </c>
    </row>
    <row r="30" spans="1:12" ht="15.75" thickBot="1">
      <c r="A30" s="393" t="s">
        <v>29</v>
      </c>
      <c r="B30" s="427">
        <v>0</v>
      </c>
      <c r="C30" s="427">
        <v>47.5</v>
      </c>
      <c r="D30" s="427">
        <v>0</v>
      </c>
      <c r="E30" s="427">
        <v>0</v>
      </c>
      <c r="F30" s="427">
        <v>51</v>
      </c>
      <c r="G30" s="427">
        <v>0</v>
      </c>
      <c r="H30" s="427">
        <v>47.5</v>
      </c>
      <c r="I30" s="427">
        <v>32</v>
      </c>
      <c r="J30" s="427">
        <v>0</v>
      </c>
      <c r="K30" s="428">
        <v>0</v>
      </c>
      <c r="L30" s="394">
        <v>178</v>
      </c>
    </row>
    <row r="31" spans="1:12" ht="15.75" thickBot="1">
      <c r="A31" s="393" t="s">
        <v>42</v>
      </c>
      <c r="B31" s="427">
        <v>40.5</v>
      </c>
      <c r="C31" s="427">
        <v>16</v>
      </c>
      <c r="D31" s="427">
        <v>162</v>
      </c>
      <c r="E31" s="427">
        <v>40</v>
      </c>
      <c r="F31" s="427">
        <v>99.32</v>
      </c>
      <c r="G31" s="427">
        <v>40.5</v>
      </c>
      <c r="H31" s="427">
        <v>0</v>
      </c>
      <c r="I31" s="427">
        <v>45.3</v>
      </c>
      <c r="J31" s="427">
        <v>0</v>
      </c>
      <c r="K31" s="428">
        <v>16</v>
      </c>
      <c r="L31" s="394">
        <v>459.62</v>
      </c>
    </row>
    <row r="32" spans="1:12" ht="15.75" thickBot="1">
      <c r="A32" s="393" t="s">
        <v>183</v>
      </c>
      <c r="B32" s="427">
        <v>0</v>
      </c>
      <c r="C32" s="427">
        <v>0</v>
      </c>
      <c r="D32" s="427">
        <v>0</v>
      </c>
      <c r="E32" s="427">
        <v>0</v>
      </c>
      <c r="F32" s="427">
        <v>0</v>
      </c>
      <c r="G32" s="427">
        <v>0</v>
      </c>
      <c r="H32" s="427">
        <v>0</v>
      </c>
      <c r="I32" s="427">
        <v>0</v>
      </c>
      <c r="J32" s="427">
        <v>0</v>
      </c>
      <c r="K32" s="428">
        <v>0</v>
      </c>
      <c r="L32" s="394">
        <v>0</v>
      </c>
    </row>
    <row r="33" spans="1:34" ht="15.75" thickBot="1">
      <c r="A33" s="393" t="s">
        <v>35</v>
      </c>
      <c r="B33" s="427">
        <v>0</v>
      </c>
      <c r="C33" s="427">
        <v>0</v>
      </c>
      <c r="D33" s="427">
        <v>0</v>
      </c>
      <c r="E33" s="427">
        <v>0</v>
      </c>
      <c r="F33" s="427">
        <v>0</v>
      </c>
      <c r="G33" s="427">
        <v>12</v>
      </c>
      <c r="H33" s="427">
        <v>0</v>
      </c>
      <c r="I33" s="427">
        <v>0</v>
      </c>
      <c r="J33" s="427">
        <v>0</v>
      </c>
      <c r="K33" s="428">
        <v>0</v>
      </c>
      <c r="L33" s="394">
        <v>12</v>
      </c>
    </row>
    <row r="34" spans="1:34" ht="15.75" thickBot="1">
      <c r="A34" s="393" t="s">
        <v>113</v>
      </c>
      <c r="B34" s="427">
        <v>0</v>
      </c>
      <c r="C34" s="427">
        <v>0</v>
      </c>
      <c r="D34" s="427">
        <v>50</v>
      </c>
      <c r="E34" s="427">
        <v>0</v>
      </c>
      <c r="F34" s="427">
        <v>50</v>
      </c>
      <c r="G34" s="427">
        <v>0</v>
      </c>
      <c r="H34" s="427">
        <v>0</v>
      </c>
      <c r="I34" s="427">
        <v>50</v>
      </c>
      <c r="J34" s="427">
        <v>0</v>
      </c>
      <c r="K34" s="428">
        <v>50</v>
      </c>
      <c r="L34" s="394">
        <v>200</v>
      </c>
    </row>
    <row r="35" spans="1:34" ht="15.75" thickBot="1">
      <c r="A35" s="393" t="s">
        <v>138</v>
      </c>
      <c r="B35" s="427">
        <v>0</v>
      </c>
      <c r="C35" s="427">
        <v>0</v>
      </c>
      <c r="D35" s="427">
        <v>0</v>
      </c>
      <c r="E35" s="427">
        <v>0</v>
      </c>
      <c r="F35" s="427">
        <v>0</v>
      </c>
      <c r="G35" s="427">
        <v>0</v>
      </c>
      <c r="H35" s="427">
        <v>0</v>
      </c>
      <c r="I35" s="427">
        <v>0</v>
      </c>
      <c r="J35" s="427">
        <v>0</v>
      </c>
      <c r="K35" s="428">
        <v>0</v>
      </c>
      <c r="L35" s="394">
        <v>0</v>
      </c>
    </row>
    <row r="36" spans="1:34" ht="15.75" thickBot="1">
      <c r="A36" s="393" t="s">
        <v>185</v>
      </c>
      <c r="B36" s="427">
        <v>0</v>
      </c>
      <c r="C36" s="427">
        <v>0</v>
      </c>
      <c r="D36" s="427">
        <v>0</v>
      </c>
      <c r="E36" s="427">
        <v>0</v>
      </c>
      <c r="F36" s="427">
        <v>0</v>
      </c>
      <c r="G36" s="427">
        <v>0</v>
      </c>
      <c r="H36" s="427">
        <v>0</v>
      </c>
      <c r="I36" s="427">
        <v>0</v>
      </c>
      <c r="J36" s="427">
        <v>0</v>
      </c>
      <c r="K36" s="428">
        <v>0</v>
      </c>
      <c r="L36" s="394">
        <v>0</v>
      </c>
    </row>
    <row r="37" spans="1:34" ht="15.75" thickBot="1">
      <c r="A37" s="393" t="s">
        <v>44</v>
      </c>
      <c r="B37" s="427">
        <v>1</v>
      </c>
      <c r="C37" s="427">
        <v>0</v>
      </c>
      <c r="D37" s="427">
        <v>5.6</v>
      </c>
      <c r="E37" s="427">
        <v>0</v>
      </c>
      <c r="F37" s="427">
        <v>1</v>
      </c>
      <c r="G37" s="427">
        <v>0</v>
      </c>
      <c r="H37" s="427">
        <v>0</v>
      </c>
      <c r="I37" s="427">
        <v>1</v>
      </c>
      <c r="J37" s="427">
        <v>1</v>
      </c>
      <c r="K37" s="428">
        <v>3</v>
      </c>
      <c r="L37" s="394">
        <v>12.6</v>
      </c>
    </row>
    <row r="38" spans="1:34" s="26" customFormat="1" ht="15.75" thickBot="1">
      <c r="A38" s="393" t="s">
        <v>20</v>
      </c>
      <c r="B38" s="427">
        <v>11</v>
      </c>
      <c r="C38" s="427">
        <v>9</v>
      </c>
      <c r="D38" s="427">
        <v>22.1</v>
      </c>
      <c r="E38" s="427">
        <v>9.9</v>
      </c>
      <c r="F38" s="427">
        <v>12.33</v>
      </c>
      <c r="G38" s="427">
        <v>13.1</v>
      </c>
      <c r="H38" s="427">
        <v>15.9</v>
      </c>
      <c r="I38" s="427">
        <v>9.01</v>
      </c>
      <c r="J38" s="427">
        <v>11</v>
      </c>
      <c r="K38" s="428">
        <v>16.2</v>
      </c>
      <c r="L38" s="394">
        <v>129.54</v>
      </c>
      <c r="M38" s="425"/>
      <c r="N38" s="425"/>
      <c r="O38" s="425"/>
      <c r="P38" s="425"/>
      <c r="Q38" s="425"/>
      <c r="R38" s="425"/>
      <c r="S38" s="425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</row>
    <row r="39" spans="1:34" s="26" customFormat="1" ht="15.75" thickBot="1">
      <c r="A39" s="393" t="s">
        <v>34</v>
      </c>
      <c r="B39" s="427">
        <v>18.7</v>
      </c>
      <c r="C39" s="427">
        <v>8</v>
      </c>
      <c r="D39" s="427">
        <v>3.5</v>
      </c>
      <c r="E39" s="427">
        <v>8.33</v>
      </c>
      <c r="F39" s="427">
        <v>10.35</v>
      </c>
      <c r="G39" s="427">
        <v>14.3</v>
      </c>
      <c r="H39" s="427">
        <v>5.5</v>
      </c>
      <c r="I39" s="427">
        <v>11.2</v>
      </c>
      <c r="J39" s="427">
        <v>5.0999999999999996</v>
      </c>
      <c r="K39" s="428">
        <v>11.379999999999999</v>
      </c>
      <c r="L39" s="394">
        <v>96.36</v>
      </c>
      <c r="M39" s="425"/>
      <c r="N39" s="425"/>
      <c r="O39" s="425"/>
      <c r="P39" s="425"/>
      <c r="Q39" s="425"/>
      <c r="R39" s="425"/>
      <c r="S39" s="425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</row>
    <row r="40" spans="1:34" ht="15.75" thickBot="1">
      <c r="A40" s="393" t="s">
        <v>48</v>
      </c>
      <c r="B40" s="427">
        <v>0</v>
      </c>
      <c r="C40" s="427">
        <v>0</v>
      </c>
      <c r="D40" s="427">
        <v>0</v>
      </c>
      <c r="E40" s="427">
        <v>100</v>
      </c>
      <c r="F40" s="427">
        <v>0</v>
      </c>
      <c r="G40" s="427">
        <v>100</v>
      </c>
      <c r="H40" s="427">
        <v>0</v>
      </c>
      <c r="I40" s="427">
        <v>100</v>
      </c>
      <c r="J40" s="427">
        <v>0</v>
      </c>
      <c r="K40" s="428">
        <v>100</v>
      </c>
      <c r="L40" s="394">
        <v>400</v>
      </c>
    </row>
    <row r="41" spans="1:34" ht="15.75" thickBot="1">
      <c r="A41" s="393" t="s">
        <v>86</v>
      </c>
      <c r="B41" s="427">
        <v>0</v>
      </c>
      <c r="C41" s="427">
        <v>36</v>
      </c>
      <c r="D41" s="427">
        <v>0</v>
      </c>
      <c r="E41" s="427">
        <v>0</v>
      </c>
      <c r="F41" s="427">
        <v>36</v>
      </c>
      <c r="G41" s="427">
        <v>0</v>
      </c>
      <c r="H41" s="427">
        <v>36</v>
      </c>
      <c r="I41" s="427">
        <v>0</v>
      </c>
      <c r="J41" s="427">
        <v>0</v>
      </c>
      <c r="K41" s="428">
        <v>0</v>
      </c>
      <c r="L41" s="394">
        <v>108</v>
      </c>
    </row>
    <row r="42" spans="1:34" ht="15.75" thickBot="1">
      <c r="A42" s="110" t="s">
        <v>323</v>
      </c>
      <c r="B42" s="427">
        <v>0</v>
      </c>
      <c r="C42" s="427">
        <v>0</v>
      </c>
      <c r="D42" s="427">
        <v>0</v>
      </c>
      <c r="E42" s="427">
        <v>0</v>
      </c>
      <c r="F42" s="427">
        <v>0</v>
      </c>
      <c r="G42" s="427">
        <v>0</v>
      </c>
      <c r="H42" s="427">
        <v>0</v>
      </c>
      <c r="I42" s="427">
        <v>0</v>
      </c>
      <c r="J42" s="427">
        <v>0</v>
      </c>
      <c r="K42" s="428">
        <v>0</v>
      </c>
      <c r="L42" s="394">
        <v>0</v>
      </c>
    </row>
    <row r="43" spans="1:34" ht="15.75" thickBot="1">
      <c r="A43" s="393" t="s">
        <v>139</v>
      </c>
      <c r="B43" s="427">
        <v>0</v>
      </c>
      <c r="C43" s="427">
        <v>5</v>
      </c>
      <c r="D43" s="427">
        <v>0</v>
      </c>
      <c r="E43" s="427">
        <v>0</v>
      </c>
      <c r="F43" s="427">
        <v>5</v>
      </c>
      <c r="G43" s="427">
        <v>0</v>
      </c>
      <c r="H43" s="427">
        <v>5</v>
      </c>
      <c r="I43" s="427">
        <v>0</v>
      </c>
      <c r="J43" s="427">
        <v>0</v>
      </c>
      <c r="K43" s="428">
        <v>5</v>
      </c>
      <c r="L43" s="394">
        <v>20</v>
      </c>
    </row>
    <row r="44" spans="1:34" ht="15.75" thickBot="1">
      <c r="A44" s="393" t="s">
        <v>425</v>
      </c>
      <c r="B44" s="427">
        <v>0</v>
      </c>
      <c r="C44" s="427">
        <v>0</v>
      </c>
      <c r="D44" s="427">
        <v>0</v>
      </c>
      <c r="E44" s="427">
        <v>0</v>
      </c>
      <c r="F44" s="427">
        <v>0</v>
      </c>
      <c r="G44" s="427">
        <v>0</v>
      </c>
      <c r="H44" s="427">
        <v>0</v>
      </c>
      <c r="I44" s="427">
        <v>0</v>
      </c>
      <c r="J44" s="427">
        <v>0</v>
      </c>
      <c r="K44" s="428">
        <v>0</v>
      </c>
      <c r="L44" s="394">
        <v>0</v>
      </c>
    </row>
    <row r="45" spans="1:34" ht="15.75" thickBot="1">
      <c r="A45" s="393" t="s">
        <v>27</v>
      </c>
      <c r="B45" s="427">
        <v>125</v>
      </c>
      <c r="C45" s="427">
        <v>0</v>
      </c>
      <c r="D45" s="427">
        <v>125</v>
      </c>
      <c r="E45" s="427">
        <v>0</v>
      </c>
      <c r="F45" s="427">
        <v>125</v>
      </c>
      <c r="G45" s="427">
        <v>0</v>
      </c>
      <c r="H45" s="427">
        <v>125</v>
      </c>
      <c r="I45" s="427">
        <v>0</v>
      </c>
      <c r="J45" s="427">
        <v>125</v>
      </c>
      <c r="K45" s="428">
        <v>0</v>
      </c>
      <c r="L45" s="394">
        <v>625</v>
      </c>
    </row>
    <row r="46" spans="1:34" ht="15.75" thickBot="1">
      <c r="A46" s="393" t="s">
        <v>385</v>
      </c>
      <c r="B46" s="427">
        <v>0</v>
      </c>
      <c r="C46" s="427">
        <v>125</v>
      </c>
      <c r="D46" s="427">
        <v>0</v>
      </c>
      <c r="E46" s="427">
        <v>0</v>
      </c>
      <c r="F46" s="427">
        <v>0</v>
      </c>
      <c r="G46" s="427">
        <v>0</v>
      </c>
      <c r="H46" s="427">
        <v>0</v>
      </c>
      <c r="I46" s="427">
        <v>0</v>
      </c>
      <c r="J46" s="427">
        <v>0</v>
      </c>
      <c r="K46" s="428">
        <v>0</v>
      </c>
      <c r="L46" s="394">
        <v>125</v>
      </c>
    </row>
    <row r="47" spans="1:34" ht="15.75" thickBot="1">
      <c r="A47" s="393" t="s">
        <v>140</v>
      </c>
      <c r="B47" s="427">
        <v>0</v>
      </c>
      <c r="C47" s="427">
        <v>0</v>
      </c>
      <c r="D47" s="427">
        <v>18</v>
      </c>
      <c r="E47" s="427">
        <v>0</v>
      </c>
      <c r="F47" s="427">
        <v>0</v>
      </c>
      <c r="G47" s="427">
        <v>0</v>
      </c>
      <c r="H47" s="427">
        <v>0</v>
      </c>
      <c r="I47" s="427">
        <v>0</v>
      </c>
      <c r="J47" s="427">
        <v>0</v>
      </c>
      <c r="K47" s="428">
        <v>18</v>
      </c>
      <c r="L47" s="394">
        <v>36</v>
      </c>
    </row>
    <row r="48" spans="1:34" ht="15.75" thickBot="1">
      <c r="A48" s="393" t="s">
        <v>141</v>
      </c>
      <c r="B48" s="427">
        <v>15</v>
      </c>
      <c r="C48" s="427">
        <v>0</v>
      </c>
      <c r="D48" s="427">
        <v>0</v>
      </c>
      <c r="E48" s="427">
        <v>0</v>
      </c>
      <c r="F48" s="427">
        <v>0</v>
      </c>
      <c r="G48" s="427">
        <v>15</v>
      </c>
      <c r="H48" s="427">
        <v>0</v>
      </c>
      <c r="I48" s="427">
        <v>15</v>
      </c>
      <c r="J48" s="427">
        <v>0</v>
      </c>
      <c r="K48" s="428">
        <v>0</v>
      </c>
      <c r="L48" s="394">
        <v>45</v>
      </c>
    </row>
    <row r="49" spans="1:12" ht="15.75" thickBot="1">
      <c r="A49" s="393" t="s">
        <v>201</v>
      </c>
      <c r="B49" s="427">
        <v>0</v>
      </c>
      <c r="C49" s="427">
        <v>0</v>
      </c>
      <c r="D49" s="427">
        <v>0</v>
      </c>
      <c r="E49" s="427">
        <v>20</v>
      </c>
      <c r="F49" s="427">
        <v>0</v>
      </c>
      <c r="G49" s="427">
        <v>0</v>
      </c>
      <c r="H49" s="427">
        <v>20</v>
      </c>
      <c r="I49" s="427">
        <v>20</v>
      </c>
      <c r="J49" s="427">
        <v>0</v>
      </c>
      <c r="K49" s="428">
        <v>0</v>
      </c>
      <c r="L49" s="394">
        <v>60</v>
      </c>
    </row>
    <row r="50" spans="1:12" ht="15.75" thickBot="1">
      <c r="A50" s="393" t="s">
        <v>301</v>
      </c>
      <c r="B50" s="427">
        <v>0</v>
      </c>
      <c r="C50" s="427">
        <v>0</v>
      </c>
      <c r="D50" s="427">
        <v>2.7</v>
      </c>
      <c r="E50" s="427">
        <v>0</v>
      </c>
      <c r="F50" s="427">
        <v>0</v>
      </c>
      <c r="G50" s="427">
        <v>0</v>
      </c>
      <c r="H50" s="427">
        <v>0</v>
      </c>
      <c r="I50" s="427">
        <v>2.7</v>
      </c>
      <c r="J50" s="427">
        <v>0</v>
      </c>
      <c r="K50" s="428">
        <v>0</v>
      </c>
      <c r="L50" s="394">
        <v>5.4</v>
      </c>
    </row>
    <row r="51" spans="1:12" ht="15.75" thickBot="1">
      <c r="A51" s="393" t="s">
        <v>16</v>
      </c>
      <c r="B51" s="427">
        <v>100</v>
      </c>
      <c r="C51" s="427">
        <v>326.89999999999998</v>
      </c>
      <c r="D51" s="427">
        <v>148</v>
      </c>
      <c r="E51" s="427">
        <v>288</v>
      </c>
      <c r="F51" s="427">
        <v>178</v>
      </c>
      <c r="G51" s="427">
        <v>152.5</v>
      </c>
      <c r="H51" s="427">
        <v>288</v>
      </c>
      <c r="I51" s="427">
        <v>151.11000000000001</v>
      </c>
      <c r="J51" s="427">
        <v>218.9</v>
      </c>
      <c r="K51" s="428">
        <v>328</v>
      </c>
      <c r="L51" s="394">
        <v>2179.4100000000003</v>
      </c>
    </row>
    <row r="52" spans="1:12" ht="15.75" thickBot="1">
      <c r="A52" s="393" t="s">
        <v>54</v>
      </c>
      <c r="B52" s="427">
        <v>0</v>
      </c>
      <c r="C52" s="427">
        <v>0</v>
      </c>
      <c r="D52" s="427">
        <v>0</v>
      </c>
      <c r="E52" s="427">
        <v>0</v>
      </c>
      <c r="F52" s="427">
        <v>110</v>
      </c>
      <c r="G52" s="427">
        <v>0</v>
      </c>
      <c r="H52" s="427">
        <v>0</v>
      </c>
      <c r="I52" s="427">
        <v>0</v>
      </c>
      <c r="J52" s="427">
        <v>110</v>
      </c>
      <c r="K52" s="428">
        <v>0</v>
      </c>
      <c r="L52" s="394">
        <v>220</v>
      </c>
    </row>
    <row r="53" spans="1:12" ht="15.75" thickBot="1">
      <c r="A53" s="393" t="s">
        <v>72</v>
      </c>
      <c r="B53" s="427">
        <v>0</v>
      </c>
      <c r="C53" s="427">
        <v>0</v>
      </c>
      <c r="D53" s="427">
        <v>110</v>
      </c>
      <c r="E53" s="427">
        <v>0</v>
      </c>
      <c r="F53" s="427">
        <v>0</v>
      </c>
      <c r="G53" s="427">
        <v>110</v>
      </c>
      <c r="H53" s="427">
        <v>0</v>
      </c>
      <c r="I53" s="427">
        <v>0</v>
      </c>
      <c r="J53" s="427">
        <v>0</v>
      </c>
      <c r="K53" s="428">
        <v>0</v>
      </c>
      <c r="L53" s="394">
        <v>220</v>
      </c>
    </row>
    <row r="54" spans="1:12" ht="15.75" thickBot="1">
      <c r="A54" s="393" t="s">
        <v>82</v>
      </c>
      <c r="B54" s="427">
        <v>110</v>
      </c>
      <c r="C54" s="427">
        <v>0</v>
      </c>
      <c r="D54" s="427">
        <v>0</v>
      </c>
      <c r="E54" s="427">
        <v>0</v>
      </c>
      <c r="F54" s="427">
        <v>0</v>
      </c>
      <c r="G54" s="427">
        <v>0</v>
      </c>
      <c r="H54" s="427">
        <v>0</v>
      </c>
      <c r="I54" s="427">
        <v>110</v>
      </c>
      <c r="J54" s="427">
        <v>0</v>
      </c>
      <c r="K54" s="428">
        <v>0</v>
      </c>
      <c r="L54" s="394">
        <v>220</v>
      </c>
    </row>
    <row r="55" spans="1:12" ht="15.75" thickBot="1">
      <c r="A55" s="393" t="s">
        <v>98</v>
      </c>
      <c r="B55" s="427">
        <v>0</v>
      </c>
      <c r="C55" s="427">
        <v>20</v>
      </c>
      <c r="D55" s="427">
        <v>0</v>
      </c>
      <c r="E55" s="427">
        <v>0</v>
      </c>
      <c r="F55" s="427">
        <v>0</v>
      </c>
      <c r="G55" s="427">
        <v>0</v>
      </c>
      <c r="H55" s="427">
        <v>0</v>
      </c>
      <c r="I55" s="427">
        <v>0</v>
      </c>
      <c r="J55" s="427">
        <v>20</v>
      </c>
      <c r="K55" s="428">
        <v>0</v>
      </c>
      <c r="L55" s="394">
        <v>40</v>
      </c>
    </row>
    <row r="56" spans="1:12" ht="15.75" thickBot="1">
      <c r="A56" s="393" t="s">
        <v>36</v>
      </c>
      <c r="B56" s="427">
        <v>0</v>
      </c>
      <c r="C56" s="427">
        <v>20.28</v>
      </c>
      <c r="D56" s="427">
        <v>6</v>
      </c>
      <c r="E56" s="427">
        <v>8.9</v>
      </c>
      <c r="F56" s="427">
        <v>6</v>
      </c>
      <c r="G56" s="427">
        <v>5</v>
      </c>
      <c r="H56" s="427">
        <v>8.9</v>
      </c>
      <c r="I56" s="427">
        <v>5</v>
      </c>
      <c r="J56" s="427">
        <v>14.28</v>
      </c>
      <c r="K56" s="428">
        <v>16.29</v>
      </c>
      <c r="L56" s="394">
        <v>90.65</v>
      </c>
    </row>
    <row r="57" spans="1:12" ht="15.75" thickBot="1">
      <c r="A57" s="393" t="s">
        <v>73</v>
      </c>
      <c r="B57" s="427">
        <v>0</v>
      </c>
      <c r="C57" s="427">
        <v>107.14</v>
      </c>
      <c r="D57" s="427">
        <v>0</v>
      </c>
      <c r="E57" s="427">
        <v>97.5</v>
      </c>
      <c r="F57" s="427">
        <v>0</v>
      </c>
      <c r="G57" s="427">
        <v>0</v>
      </c>
      <c r="H57" s="427">
        <v>97.5</v>
      </c>
      <c r="I57" s="427">
        <v>0</v>
      </c>
      <c r="J57" s="427">
        <v>107.14</v>
      </c>
      <c r="K57" s="428">
        <v>0</v>
      </c>
      <c r="L57" s="394">
        <v>409.28</v>
      </c>
    </row>
    <row r="58" spans="1:12" ht="15.75" thickBot="1">
      <c r="A58" s="393" t="s">
        <v>37</v>
      </c>
      <c r="B58" s="427">
        <v>0</v>
      </c>
      <c r="C58" s="427">
        <v>0</v>
      </c>
      <c r="D58" s="427">
        <v>0</v>
      </c>
      <c r="E58" s="427">
        <v>41.78</v>
      </c>
      <c r="F58" s="427">
        <v>0</v>
      </c>
      <c r="G58" s="427">
        <v>0</v>
      </c>
      <c r="H58" s="427">
        <v>0</v>
      </c>
      <c r="I58" s="427">
        <v>52</v>
      </c>
      <c r="J58" s="427">
        <v>0</v>
      </c>
      <c r="K58" s="428">
        <v>0</v>
      </c>
      <c r="L58" s="394">
        <v>93.78</v>
      </c>
    </row>
    <row r="59" spans="1:12" ht="15.75" thickBot="1">
      <c r="A59" s="393" t="s">
        <v>142</v>
      </c>
      <c r="B59" s="427">
        <v>48</v>
      </c>
      <c r="C59" s="427">
        <v>17.100000000000001</v>
      </c>
      <c r="D59" s="427">
        <v>28</v>
      </c>
      <c r="E59" s="427">
        <v>0</v>
      </c>
      <c r="F59" s="427">
        <v>45.93</v>
      </c>
      <c r="G59" s="427">
        <v>60.1</v>
      </c>
      <c r="H59" s="427">
        <v>58</v>
      </c>
      <c r="I59" s="427">
        <v>0</v>
      </c>
      <c r="J59" s="427">
        <v>0</v>
      </c>
      <c r="K59" s="428">
        <v>0</v>
      </c>
      <c r="L59" s="394">
        <v>257.13</v>
      </c>
    </row>
    <row r="60" spans="1:12" ht="15.75" thickBot="1">
      <c r="A60" s="393" t="s">
        <v>81</v>
      </c>
      <c r="B60" s="427">
        <v>49.660000000000004</v>
      </c>
      <c r="C60" s="427">
        <v>52</v>
      </c>
      <c r="D60" s="427">
        <v>14.7</v>
      </c>
      <c r="E60" s="427">
        <v>0</v>
      </c>
      <c r="F60" s="427">
        <v>82.7</v>
      </c>
      <c r="G60" s="427">
        <v>55</v>
      </c>
      <c r="H60" s="427">
        <v>14.67</v>
      </c>
      <c r="I60" s="427">
        <v>39.42</v>
      </c>
      <c r="J60" s="427">
        <v>14.67</v>
      </c>
      <c r="K60" s="428">
        <v>0</v>
      </c>
      <c r="L60" s="394">
        <v>322.82000000000005</v>
      </c>
    </row>
    <row r="61" spans="1:12" ht="15.75" thickBot="1">
      <c r="A61" s="393" t="s">
        <v>309</v>
      </c>
      <c r="B61" s="427">
        <v>0</v>
      </c>
      <c r="C61" s="427">
        <v>0</v>
      </c>
      <c r="D61" s="427">
        <v>0</v>
      </c>
      <c r="E61" s="427">
        <v>0</v>
      </c>
      <c r="F61" s="427">
        <v>0</v>
      </c>
      <c r="G61" s="427">
        <v>0</v>
      </c>
      <c r="H61" s="427">
        <v>0</v>
      </c>
      <c r="I61" s="427">
        <v>0</v>
      </c>
      <c r="J61" s="427">
        <v>0</v>
      </c>
      <c r="K61" s="428">
        <v>0</v>
      </c>
      <c r="L61" s="394">
        <v>0</v>
      </c>
    </row>
    <row r="62" spans="1:12" ht="15.75" thickBot="1">
      <c r="A62" s="393" t="s">
        <v>340</v>
      </c>
      <c r="B62" s="427">
        <v>0</v>
      </c>
      <c r="C62" s="427">
        <v>0</v>
      </c>
      <c r="D62" s="427">
        <v>0</v>
      </c>
      <c r="E62" s="427">
        <v>0</v>
      </c>
      <c r="F62" s="427">
        <v>0</v>
      </c>
      <c r="G62" s="427">
        <v>0</v>
      </c>
      <c r="H62" s="427">
        <v>0</v>
      </c>
      <c r="I62" s="427">
        <v>0</v>
      </c>
      <c r="J62" s="427">
        <v>0</v>
      </c>
      <c r="K62" s="428">
        <v>64</v>
      </c>
      <c r="L62" s="394">
        <v>64</v>
      </c>
    </row>
    <row r="63" spans="1:12" ht="15.75" thickBot="1">
      <c r="A63" s="393" t="s">
        <v>66</v>
      </c>
      <c r="B63" s="427">
        <v>0</v>
      </c>
      <c r="C63" s="427">
        <v>7</v>
      </c>
      <c r="D63" s="427">
        <v>0</v>
      </c>
      <c r="E63" s="427">
        <v>7</v>
      </c>
      <c r="F63" s="427">
        <v>0</v>
      </c>
      <c r="G63" s="427">
        <v>7</v>
      </c>
      <c r="H63" s="427">
        <v>0</v>
      </c>
      <c r="I63" s="427">
        <v>7</v>
      </c>
      <c r="J63" s="427">
        <v>0</v>
      </c>
      <c r="K63" s="428">
        <v>24.7</v>
      </c>
      <c r="L63" s="394">
        <v>52.7</v>
      </c>
    </row>
    <row r="64" spans="1:12" ht="32.25" thickBot="1">
      <c r="A64" s="73" t="s">
        <v>422</v>
      </c>
      <c r="B64" s="427">
        <v>0</v>
      </c>
      <c r="C64" s="427">
        <v>0</v>
      </c>
      <c r="D64" s="427">
        <v>0</v>
      </c>
      <c r="E64" s="427">
        <v>0</v>
      </c>
      <c r="F64" s="427">
        <v>0</v>
      </c>
      <c r="G64" s="427">
        <v>0</v>
      </c>
      <c r="H64" s="427">
        <v>0</v>
      </c>
      <c r="I64" s="427">
        <v>0</v>
      </c>
      <c r="J64" s="427">
        <v>1</v>
      </c>
      <c r="K64" s="428">
        <v>0</v>
      </c>
      <c r="L64" s="394">
        <v>1</v>
      </c>
    </row>
    <row r="65" spans="1:34" ht="15.75" thickBot="1">
      <c r="A65" s="393" t="s">
        <v>22</v>
      </c>
      <c r="B65" s="427">
        <v>0</v>
      </c>
      <c r="C65" s="427">
        <v>0</v>
      </c>
      <c r="D65" s="427">
        <v>0</v>
      </c>
      <c r="E65" s="427">
        <v>1.5</v>
      </c>
      <c r="F65" s="427">
        <v>0</v>
      </c>
      <c r="G65" s="427">
        <v>0</v>
      </c>
      <c r="H65" s="427">
        <v>1.5</v>
      </c>
      <c r="I65" s="427">
        <v>0</v>
      </c>
      <c r="J65" s="427">
        <v>0</v>
      </c>
      <c r="K65" s="428">
        <v>1.5</v>
      </c>
      <c r="L65" s="394">
        <v>4.5</v>
      </c>
    </row>
    <row r="66" spans="1:34" ht="15.75" thickBot="1">
      <c r="A66" s="393" t="s">
        <v>64</v>
      </c>
      <c r="B66" s="427">
        <v>0</v>
      </c>
      <c r="C66" s="427">
        <v>1.5</v>
      </c>
      <c r="D66" s="427">
        <v>0</v>
      </c>
      <c r="E66" s="427">
        <v>0</v>
      </c>
      <c r="F66" s="427">
        <v>1.5</v>
      </c>
      <c r="G66" s="427">
        <v>0</v>
      </c>
      <c r="H66" s="427">
        <v>0</v>
      </c>
      <c r="I66" s="427">
        <v>0</v>
      </c>
      <c r="J66" s="427">
        <v>1.5</v>
      </c>
      <c r="K66" s="428">
        <v>0</v>
      </c>
      <c r="L66" s="394">
        <v>4.5</v>
      </c>
    </row>
    <row r="67" spans="1:34" ht="15.75" thickBot="1">
      <c r="A67" s="393" t="s">
        <v>386</v>
      </c>
      <c r="B67" s="427">
        <v>0</v>
      </c>
      <c r="C67" s="427">
        <v>0</v>
      </c>
      <c r="D67" s="427">
        <v>0</v>
      </c>
      <c r="E67" s="427">
        <v>0</v>
      </c>
      <c r="F67" s="427">
        <v>0</v>
      </c>
      <c r="G67" s="427">
        <v>0</v>
      </c>
      <c r="H67" s="427">
        <v>0</v>
      </c>
      <c r="I67" s="427">
        <v>0</v>
      </c>
      <c r="J67" s="427">
        <v>0</v>
      </c>
      <c r="K67" s="428">
        <v>0</v>
      </c>
      <c r="L67" s="394">
        <v>0</v>
      </c>
    </row>
    <row r="68" spans="1:34" ht="15.75" thickBot="1">
      <c r="A68" s="393" t="s">
        <v>319</v>
      </c>
      <c r="B68" s="427">
        <v>0</v>
      </c>
      <c r="C68" s="427">
        <v>0</v>
      </c>
      <c r="D68" s="427">
        <v>0</v>
      </c>
      <c r="E68" s="427">
        <v>0</v>
      </c>
      <c r="F68" s="427">
        <v>10</v>
      </c>
      <c r="G68" s="427">
        <v>0</v>
      </c>
      <c r="H68" s="427">
        <v>0</v>
      </c>
      <c r="I68" s="427">
        <v>0</v>
      </c>
      <c r="J68" s="427">
        <v>10</v>
      </c>
      <c r="K68" s="428">
        <v>0</v>
      </c>
      <c r="L68" s="394">
        <v>20</v>
      </c>
    </row>
    <row r="69" spans="1:34" ht="15.75" thickBot="1">
      <c r="A69" s="393" t="s">
        <v>19</v>
      </c>
      <c r="B69" s="427">
        <v>4.6000000000000005</v>
      </c>
      <c r="C69" s="427">
        <v>4.0999999999999996</v>
      </c>
      <c r="D69" s="427">
        <v>4.37</v>
      </c>
      <c r="E69" s="427">
        <v>3.5300000000000002</v>
      </c>
      <c r="F69" s="427">
        <v>3.1999999999999997</v>
      </c>
      <c r="G69" s="427">
        <v>4.5999999999999996</v>
      </c>
      <c r="H69" s="427">
        <v>4</v>
      </c>
      <c r="I69" s="427">
        <v>5.9099999999999993</v>
      </c>
      <c r="J69" s="427">
        <v>3.5999999999999996</v>
      </c>
      <c r="K69" s="428">
        <v>4.5</v>
      </c>
      <c r="L69" s="394">
        <v>42.41</v>
      </c>
    </row>
    <row r="70" spans="1:34" ht="16.5" thickBot="1">
      <c r="A70" s="73" t="s">
        <v>392</v>
      </c>
      <c r="B70" s="427">
        <v>0</v>
      </c>
      <c r="C70" s="427">
        <v>10</v>
      </c>
      <c r="D70" s="427">
        <v>0</v>
      </c>
      <c r="E70" s="427">
        <v>0</v>
      </c>
      <c r="F70" s="427">
        <v>0</v>
      </c>
      <c r="G70" s="427">
        <v>0</v>
      </c>
      <c r="H70" s="427">
        <v>10</v>
      </c>
      <c r="I70" s="427">
        <v>0</v>
      </c>
      <c r="J70" s="427">
        <v>0</v>
      </c>
      <c r="K70" s="428">
        <v>0</v>
      </c>
      <c r="L70" s="394">
        <v>20</v>
      </c>
    </row>
    <row r="71" spans="1:34" ht="15.75" thickBot="1">
      <c r="A71" s="393" t="s">
        <v>97</v>
      </c>
      <c r="B71" s="427">
        <v>0</v>
      </c>
      <c r="C71" s="427">
        <v>7</v>
      </c>
      <c r="D71" s="427">
        <v>0</v>
      </c>
      <c r="E71" s="427">
        <v>0</v>
      </c>
      <c r="F71" s="427">
        <v>0</v>
      </c>
      <c r="G71" s="427">
        <v>6</v>
      </c>
      <c r="H71" s="427">
        <v>2</v>
      </c>
      <c r="I71" s="427">
        <v>0</v>
      </c>
      <c r="J71" s="427">
        <v>0</v>
      </c>
      <c r="K71" s="428">
        <v>0</v>
      </c>
      <c r="L71" s="394">
        <v>15</v>
      </c>
    </row>
    <row r="72" spans="1:34" ht="15.75" thickBot="1">
      <c r="A72" s="393" t="s">
        <v>353</v>
      </c>
      <c r="B72" s="427">
        <v>0</v>
      </c>
      <c r="C72" s="427">
        <v>0</v>
      </c>
      <c r="D72" s="427">
        <v>0</v>
      </c>
      <c r="E72" s="427">
        <v>21</v>
      </c>
      <c r="F72" s="427">
        <v>0</v>
      </c>
      <c r="G72" s="427">
        <v>0</v>
      </c>
      <c r="H72" s="427">
        <v>0</v>
      </c>
      <c r="I72" s="427">
        <v>0</v>
      </c>
      <c r="J72" s="427">
        <v>0</v>
      </c>
      <c r="K72" s="428">
        <v>0</v>
      </c>
      <c r="L72" s="394">
        <v>21</v>
      </c>
    </row>
    <row r="73" spans="1:34" ht="15.75" thickBot="1">
      <c r="A73" s="398" t="s">
        <v>143</v>
      </c>
      <c r="B73" s="430">
        <v>55.5</v>
      </c>
      <c r="C73" s="430">
        <v>37.4</v>
      </c>
      <c r="D73" s="430">
        <v>37</v>
      </c>
      <c r="E73" s="430">
        <v>48</v>
      </c>
      <c r="F73" s="430">
        <v>63.5</v>
      </c>
      <c r="G73" s="430">
        <v>58</v>
      </c>
      <c r="H73" s="430">
        <v>63</v>
      </c>
      <c r="I73" s="430">
        <v>45.6</v>
      </c>
      <c r="J73" s="430">
        <v>48.4</v>
      </c>
      <c r="K73" s="430">
        <v>67.7</v>
      </c>
      <c r="L73" s="2">
        <v>524.1</v>
      </c>
    </row>
    <row r="74" spans="1:34" ht="15.75" thickBot="1">
      <c r="A74" s="398" t="s">
        <v>144</v>
      </c>
      <c r="B74" s="430">
        <v>86.49</v>
      </c>
      <c r="C74" s="430">
        <v>81</v>
      </c>
      <c r="D74" s="430">
        <v>274.72000000000003</v>
      </c>
      <c r="E74" s="430">
        <v>119.59</v>
      </c>
      <c r="F74" s="430">
        <v>252.87</v>
      </c>
      <c r="G74" s="430">
        <v>116.21000000000001</v>
      </c>
      <c r="H74" s="430">
        <v>73.8</v>
      </c>
      <c r="I74" s="430">
        <v>205</v>
      </c>
      <c r="J74" s="430">
        <v>69.399999999999991</v>
      </c>
      <c r="K74" s="430">
        <v>116</v>
      </c>
      <c r="L74" s="2">
        <v>1395.0800000000002</v>
      </c>
    </row>
    <row r="75" spans="1:34" ht="15.75" thickBot="1">
      <c r="A75" s="398" t="s">
        <v>145</v>
      </c>
      <c r="B75" s="430">
        <v>0</v>
      </c>
      <c r="C75" s="430">
        <v>166</v>
      </c>
      <c r="D75" s="430">
        <v>0</v>
      </c>
      <c r="E75" s="430">
        <v>120</v>
      </c>
      <c r="F75" s="430">
        <v>41</v>
      </c>
      <c r="G75" s="430">
        <v>100</v>
      </c>
      <c r="H75" s="430">
        <v>61</v>
      </c>
      <c r="I75" s="430">
        <v>120</v>
      </c>
      <c r="J75" s="430">
        <v>0</v>
      </c>
      <c r="K75" s="430">
        <v>105</v>
      </c>
      <c r="L75" s="2">
        <v>713</v>
      </c>
    </row>
    <row r="76" spans="1:34" ht="45" customHeight="1" thickBot="1">
      <c r="A76" s="398" t="s">
        <v>146</v>
      </c>
      <c r="B76" s="430">
        <v>15</v>
      </c>
      <c r="C76" s="430">
        <v>125</v>
      </c>
      <c r="D76" s="430">
        <v>20.7</v>
      </c>
      <c r="E76" s="430">
        <v>0</v>
      </c>
      <c r="F76" s="430">
        <v>0</v>
      </c>
      <c r="G76" s="430">
        <v>15</v>
      </c>
      <c r="H76" s="430">
        <v>0</v>
      </c>
      <c r="I76" s="430">
        <v>17.7</v>
      </c>
      <c r="J76" s="430">
        <v>0</v>
      </c>
      <c r="K76" s="430">
        <v>18</v>
      </c>
      <c r="L76" s="2">
        <v>211.39999999999998</v>
      </c>
    </row>
    <row r="77" spans="1:34" ht="15.75" thickBot="1">
      <c r="A77" s="398" t="s">
        <v>147</v>
      </c>
      <c r="B77" s="430">
        <v>210</v>
      </c>
      <c r="C77" s="430">
        <v>346.9</v>
      </c>
      <c r="D77" s="430">
        <v>258</v>
      </c>
      <c r="E77" s="430">
        <v>288</v>
      </c>
      <c r="F77" s="430">
        <v>288</v>
      </c>
      <c r="G77" s="430">
        <v>262.5</v>
      </c>
      <c r="H77" s="430">
        <v>288</v>
      </c>
      <c r="I77" s="430">
        <v>261.11</v>
      </c>
      <c r="J77" s="430">
        <v>348.9</v>
      </c>
      <c r="K77" s="430">
        <v>328</v>
      </c>
      <c r="L77" s="2">
        <v>2879.4100000000003</v>
      </c>
    </row>
    <row r="78" spans="1:34" ht="15.75" thickBot="1">
      <c r="A78" s="399" t="s">
        <v>37</v>
      </c>
      <c r="B78" s="430">
        <v>48</v>
      </c>
      <c r="C78" s="430">
        <v>17.100000000000001</v>
      </c>
      <c r="D78" s="430">
        <v>28</v>
      </c>
      <c r="E78" s="430">
        <v>41.78</v>
      </c>
      <c r="F78" s="430">
        <v>45.93</v>
      </c>
      <c r="G78" s="430">
        <v>60.1</v>
      </c>
      <c r="H78" s="430">
        <v>58</v>
      </c>
      <c r="I78" s="430">
        <v>52</v>
      </c>
      <c r="J78" s="430">
        <v>0</v>
      </c>
      <c r="K78" s="430">
        <v>0</v>
      </c>
      <c r="L78" s="2">
        <v>350.90999999999997</v>
      </c>
    </row>
    <row r="79" spans="1:34" ht="15.75" thickBot="1">
      <c r="A79" s="399" t="s">
        <v>176</v>
      </c>
      <c r="B79" s="430">
        <v>49.660000000000004</v>
      </c>
      <c r="C79" s="430">
        <v>52</v>
      </c>
      <c r="D79" s="430">
        <v>14.7</v>
      </c>
      <c r="E79" s="430">
        <v>0</v>
      </c>
      <c r="F79" s="430">
        <v>82.7</v>
      </c>
      <c r="G79" s="430">
        <v>55</v>
      </c>
      <c r="H79" s="430">
        <v>14.67</v>
      </c>
      <c r="I79" s="430">
        <v>39.42</v>
      </c>
      <c r="J79" s="430">
        <v>14.67</v>
      </c>
      <c r="K79" s="430">
        <v>64</v>
      </c>
      <c r="L79" s="2">
        <v>386.82000000000005</v>
      </c>
    </row>
    <row r="80" spans="1:34" s="37" customFormat="1" ht="15.75" thickBot="1">
      <c r="A80" s="399" t="s">
        <v>80</v>
      </c>
      <c r="B80" s="430">
        <v>8</v>
      </c>
      <c r="C80" s="430">
        <v>0</v>
      </c>
      <c r="D80" s="430">
        <v>45.5</v>
      </c>
      <c r="E80" s="430">
        <v>0</v>
      </c>
      <c r="F80" s="430">
        <v>0</v>
      </c>
      <c r="G80" s="430">
        <v>45.5</v>
      </c>
      <c r="H80" s="430">
        <v>0</v>
      </c>
      <c r="I80" s="430">
        <v>15.55</v>
      </c>
      <c r="J80" s="430">
        <v>0</v>
      </c>
      <c r="K80" s="430">
        <v>0</v>
      </c>
      <c r="L80" s="2">
        <v>114.55</v>
      </c>
      <c r="M80" s="425"/>
      <c r="N80" s="425"/>
      <c r="O80" s="425"/>
      <c r="P80" s="425"/>
      <c r="Q80" s="425"/>
      <c r="R80" s="425"/>
      <c r="S80" s="425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</row>
    <row r="81" spans="1:34" ht="15.75" thickBot="1">
      <c r="A81" s="399" t="s">
        <v>121</v>
      </c>
      <c r="B81" s="430">
        <v>51</v>
      </c>
      <c r="C81" s="430">
        <v>65</v>
      </c>
      <c r="D81" s="430">
        <v>45</v>
      </c>
      <c r="E81" s="430">
        <v>45</v>
      </c>
      <c r="F81" s="430">
        <v>45</v>
      </c>
      <c r="G81" s="430">
        <v>51</v>
      </c>
      <c r="H81" s="430">
        <v>59</v>
      </c>
      <c r="I81" s="430">
        <v>45</v>
      </c>
      <c r="J81" s="430">
        <v>45</v>
      </c>
      <c r="K81" s="430">
        <v>45</v>
      </c>
      <c r="L81" s="2">
        <v>496</v>
      </c>
    </row>
    <row r="82" spans="1:34" ht="15.75" thickBot="1">
      <c r="A82" s="399" t="s">
        <v>71</v>
      </c>
      <c r="B82" s="431">
        <v>0</v>
      </c>
      <c r="C82" s="431">
        <v>10</v>
      </c>
      <c r="D82" s="431">
        <v>0</v>
      </c>
      <c r="E82" s="431">
        <v>21</v>
      </c>
      <c r="F82" s="431">
        <v>10</v>
      </c>
      <c r="G82" s="431">
        <v>0</v>
      </c>
      <c r="H82" s="431">
        <v>10</v>
      </c>
      <c r="I82" s="431">
        <v>0</v>
      </c>
      <c r="J82" s="431">
        <v>10</v>
      </c>
      <c r="K82" s="431">
        <v>0</v>
      </c>
      <c r="L82" s="2">
        <v>61</v>
      </c>
    </row>
    <row r="83" spans="1:34" s="25" customFormat="1">
      <c r="A83" s="397" t="s">
        <v>174</v>
      </c>
      <c r="B83" s="425"/>
      <c r="C83" s="425"/>
      <c r="D83" s="425"/>
      <c r="E83" s="425"/>
      <c r="F83" s="425"/>
      <c r="G83" s="425"/>
      <c r="H83" s="425"/>
      <c r="I83" s="425"/>
      <c r="J83" s="425"/>
      <c r="K83" s="425"/>
      <c r="L83" s="425"/>
      <c r="M83" s="425"/>
      <c r="N83" s="425"/>
      <c r="O83" s="425"/>
      <c r="P83" s="425"/>
      <c r="Q83" s="425"/>
      <c r="R83" s="425"/>
      <c r="S83" s="425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</row>
    <row r="84" spans="1:34" ht="15.75">
      <c r="A84" s="381"/>
      <c r="B84" s="380" t="s">
        <v>175</v>
      </c>
      <c r="C84" s="380"/>
      <c r="D84" s="380"/>
      <c r="E84" s="380"/>
      <c r="F84" s="380"/>
      <c r="G84" s="380"/>
      <c r="H84" s="380"/>
      <c r="I84" s="380"/>
      <c r="J84" s="380"/>
      <c r="K84" s="380"/>
    </row>
    <row r="85" spans="1:34" ht="15.75" thickBot="1">
      <c r="A85" s="381"/>
      <c r="B85" s="381"/>
      <c r="C85" s="381"/>
      <c r="D85" s="382" t="s">
        <v>302</v>
      </c>
      <c r="E85" s="382"/>
      <c r="F85" s="382"/>
      <c r="G85" s="382"/>
      <c r="H85" s="382"/>
      <c r="I85" s="382"/>
      <c r="J85" s="382"/>
      <c r="K85" s="429" t="s">
        <v>7</v>
      </c>
    </row>
    <row r="86" spans="1:34" ht="15.75" thickBot="1"/>
    <row r="87" spans="1:34" ht="15.75" thickBot="1">
      <c r="A87" s="383" t="s">
        <v>132</v>
      </c>
      <c r="B87" s="384">
        <v>1</v>
      </c>
      <c r="C87" s="385">
        <v>2</v>
      </c>
      <c r="D87" s="386">
        <v>3</v>
      </c>
      <c r="E87" s="384">
        <v>4</v>
      </c>
      <c r="F87" s="384">
        <v>5</v>
      </c>
      <c r="G87" s="385">
        <v>6</v>
      </c>
      <c r="H87" s="384">
        <v>7</v>
      </c>
      <c r="I87" s="387">
        <v>8</v>
      </c>
      <c r="J87" s="384">
        <v>9</v>
      </c>
      <c r="K87" s="386">
        <v>10</v>
      </c>
      <c r="L87" s="384" t="s">
        <v>133</v>
      </c>
    </row>
    <row r="88" spans="1:34" ht="15.75" thickBot="1">
      <c r="A88" s="388"/>
      <c r="B88" s="389"/>
      <c r="C88" s="390"/>
      <c r="D88" s="391"/>
      <c r="E88" s="389"/>
      <c r="F88" s="389"/>
      <c r="G88" s="390"/>
      <c r="H88" s="389"/>
      <c r="I88" s="392"/>
      <c r="J88" s="389"/>
      <c r="K88" s="391"/>
      <c r="L88" s="426"/>
    </row>
    <row r="89" spans="1:34" ht="15.75" thickBot="1">
      <c r="A89" s="393" t="s">
        <v>18</v>
      </c>
      <c r="B89" s="427">
        <v>26.38</v>
      </c>
      <c r="C89" s="427">
        <v>30.4</v>
      </c>
      <c r="D89" s="427">
        <v>23.7</v>
      </c>
      <c r="E89" s="427">
        <v>28.5</v>
      </c>
      <c r="F89" s="427">
        <v>22.900000000000002</v>
      </c>
      <c r="G89" s="427">
        <v>24.8</v>
      </c>
      <c r="H89" s="427">
        <v>28</v>
      </c>
      <c r="I89" s="427">
        <v>19.21</v>
      </c>
      <c r="J89" s="427">
        <v>31.200000000000003</v>
      </c>
      <c r="K89" s="428">
        <v>20.83</v>
      </c>
      <c r="L89" s="394">
        <v>255.92000000000002</v>
      </c>
    </row>
    <row r="90" spans="1:34" s="26" customFormat="1" ht="15.75" thickBot="1">
      <c r="A90" s="393" t="s">
        <v>59</v>
      </c>
      <c r="B90" s="427">
        <v>0.3</v>
      </c>
      <c r="C90" s="427">
        <v>0.35</v>
      </c>
      <c r="D90" s="427">
        <v>0.3</v>
      </c>
      <c r="E90" s="427">
        <v>0.3</v>
      </c>
      <c r="F90" s="427">
        <v>0.35</v>
      </c>
      <c r="G90" s="427">
        <v>0.3</v>
      </c>
      <c r="H90" s="427">
        <v>0.35</v>
      </c>
      <c r="I90" s="427">
        <v>0.3</v>
      </c>
      <c r="J90" s="427">
        <v>0.3</v>
      </c>
      <c r="K90" s="428">
        <v>0.35</v>
      </c>
      <c r="L90" s="394">
        <v>3.1999999999999997</v>
      </c>
      <c r="M90" s="425"/>
      <c r="N90" s="425"/>
      <c r="O90" s="425"/>
      <c r="P90" s="425"/>
      <c r="Q90" s="425"/>
      <c r="R90" s="425"/>
      <c r="S90" s="425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</row>
    <row r="91" spans="1:34" ht="15.75" thickBot="1">
      <c r="A91" s="393" t="s">
        <v>51</v>
      </c>
      <c r="B91" s="427">
        <v>1</v>
      </c>
      <c r="C91" s="427">
        <v>8.64</v>
      </c>
      <c r="D91" s="427">
        <v>48</v>
      </c>
      <c r="E91" s="427">
        <v>7.8</v>
      </c>
      <c r="F91" s="427">
        <v>0</v>
      </c>
      <c r="G91" s="427">
        <v>8.5</v>
      </c>
      <c r="H91" s="427">
        <v>7.8</v>
      </c>
      <c r="I91" s="427">
        <v>2.5</v>
      </c>
      <c r="J91" s="427">
        <v>7.14</v>
      </c>
      <c r="K91" s="428">
        <v>106.4</v>
      </c>
      <c r="L91" s="394">
        <v>197.78</v>
      </c>
    </row>
    <row r="92" spans="1:34" ht="15.75" thickBot="1">
      <c r="A92" s="393" t="s">
        <v>85</v>
      </c>
      <c r="B92" s="427">
        <v>0.2</v>
      </c>
      <c r="C92" s="427">
        <v>0</v>
      </c>
      <c r="D92" s="427">
        <v>0.3</v>
      </c>
      <c r="E92" s="427">
        <v>0</v>
      </c>
      <c r="F92" s="427">
        <v>0</v>
      </c>
      <c r="G92" s="427">
        <v>0.38</v>
      </c>
      <c r="H92" s="427">
        <v>0</v>
      </c>
      <c r="I92" s="427">
        <v>0.2</v>
      </c>
      <c r="J92" s="427">
        <v>0</v>
      </c>
      <c r="K92" s="428">
        <v>0.2</v>
      </c>
      <c r="L92" s="394">
        <v>1.28</v>
      </c>
    </row>
    <row r="93" spans="1:34" ht="15.75" thickBot="1">
      <c r="A93" s="393" t="s">
        <v>25</v>
      </c>
      <c r="B93" s="427">
        <v>25</v>
      </c>
      <c r="C93" s="427">
        <v>25</v>
      </c>
      <c r="D93" s="427">
        <v>25</v>
      </c>
      <c r="E93" s="427">
        <v>25</v>
      </c>
      <c r="F93" s="427">
        <v>25</v>
      </c>
      <c r="G93" s="427">
        <v>25</v>
      </c>
      <c r="H93" s="427">
        <v>25</v>
      </c>
      <c r="I93" s="427">
        <v>25</v>
      </c>
      <c r="J93" s="427">
        <v>25</v>
      </c>
      <c r="K93" s="428">
        <v>25</v>
      </c>
      <c r="L93" s="394">
        <v>250</v>
      </c>
    </row>
    <row r="94" spans="1:34" ht="15.75" thickBot="1">
      <c r="A94" s="393" t="s">
        <v>38</v>
      </c>
      <c r="B94" s="427">
        <v>26</v>
      </c>
      <c r="C94" s="427">
        <v>33</v>
      </c>
      <c r="D94" s="427">
        <v>20</v>
      </c>
      <c r="E94" s="427">
        <v>20</v>
      </c>
      <c r="F94" s="427">
        <v>20</v>
      </c>
      <c r="G94" s="427">
        <v>20</v>
      </c>
      <c r="H94" s="427">
        <v>34.4</v>
      </c>
      <c r="I94" s="427">
        <v>20</v>
      </c>
      <c r="J94" s="427">
        <v>20</v>
      </c>
      <c r="K94" s="428">
        <v>20</v>
      </c>
      <c r="L94" s="394">
        <v>233.4</v>
      </c>
    </row>
    <row r="95" spans="1:34" s="26" customFormat="1" ht="15.75" thickBot="1">
      <c r="A95" s="393" t="s">
        <v>46</v>
      </c>
      <c r="B95" s="427">
        <v>37.5</v>
      </c>
      <c r="C95" s="427">
        <v>37.5</v>
      </c>
      <c r="D95" s="427">
        <v>37.5</v>
      </c>
      <c r="E95" s="427">
        <v>37.5</v>
      </c>
      <c r="F95" s="427">
        <v>37.5</v>
      </c>
      <c r="G95" s="427">
        <v>37.5</v>
      </c>
      <c r="H95" s="427">
        <v>37.5</v>
      </c>
      <c r="I95" s="427">
        <v>37.5</v>
      </c>
      <c r="J95" s="427">
        <v>37.5</v>
      </c>
      <c r="K95" s="428">
        <v>37.5</v>
      </c>
      <c r="L95" s="394">
        <v>375</v>
      </c>
      <c r="M95" s="425"/>
      <c r="N95" s="425"/>
      <c r="O95" s="425"/>
      <c r="P95" s="425"/>
      <c r="Q95" s="425"/>
      <c r="R95" s="425"/>
      <c r="S95" s="425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</row>
    <row r="96" spans="1:34" ht="15.75" thickBot="1">
      <c r="A96" s="393" t="s">
        <v>43</v>
      </c>
      <c r="B96" s="427">
        <v>36.4</v>
      </c>
      <c r="C96" s="427">
        <v>0</v>
      </c>
      <c r="D96" s="427">
        <v>35.31</v>
      </c>
      <c r="E96" s="427">
        <v>0</v>
      </c>
      <c r="F96" s="427">
        <v>1.21</v>
      </c>
      <c r="G96" s="427">
        <v>30</v>
      </c>
      <c r="H96" s="427">
        <v>1.3</v>
      </c>
      <c r="I96" s="427">
        <v>26.1</v>
      </c>
      <c r="J96" s="427">
        <v>1.35</v>
      </c>
      <c r="K96" s="428">
        <v>24.700000000000003</v>
      </c>
      <c r="L96" s="394">
        <v>156.37</v>
      </c>
    </row>
    <row r="97" spans="1:34" s="26" customFormat="1" ht="15.75" thickBot="1">
      <c r="A97" s="393" t="s">
        <v>70</v>
      </c>
      <c r="B97" s="427">
        <v>21.6</v>
      </c>
      <c r="C97" s="427">
        <v>0</v>
      </c>
      <c r="D97" s="427">
        <v>0</v>
      </c>
      <c r="E97" s="427">
        <v>21.6</v>
      </c>
      <c r="F97" s="427">
        <v>0</v>
      </c>
      <c r="G97" s="427">
        <v>21.6</v>
      </c>
      <c r="H97" s="427">
        <v>0</v>
      </c>
      <c r="I97" s="427">
        <v>0</v>
      </c>
      <c r="J97" s="427">
        <v>21.6</v>
      </c>
      <c r="K97" s="428">
        <v>0</v>
      </c>
      <c r="L97" s="394">
        <v>86.4</v>
      </c>
      <c r="M97" s="425"/>
      <c r="N97" s="425"/>
      <c r="O97" s="425"/>
      <c r="P97" s="425"/>
      <c r="Q97" s="425"/>
      <c r="R97" s="425"/>
      <c r="S97" s="425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</row>
    <row r="98" spans="1:34" s="26" customFormat="1" ht="15.75" thickBot="1">
      <c r="A98" s="393" t="s">
        <v>80</v>
      </c>
      <c r="B98" s="427">
        <v>0</v>
      </c>
      <c r="C98" s="427">
        <v>0</v>
      </c>
      <c r="D98" s="427">
        <v>45.5</v>
      </c>
      <c r="E98" s="427">
        <v>0</v>
      </c>
      <c r="F98" s="427">
        <v>0</v>
      </c>
      <c r="G98" s="427">
        <v>45.5</v>
      </c>
      <c r="H98" s="427">
        <v>0</v>
      </c>
      <c r="I98" s="427">
        <v>0</v>
      </c>
      <c r="J98" s="427">
        <v>0</v>
      </c>
      <c r="K98" s="428">
        <v>0</v>
      </c>
      <c r="L98" s="394">
        <v>91</v>
      </c>
      <c r="M98" s="425"/>
      <c r="N98" s="425"/>
      <c r="O98" s="425"/>
      <c r="P98" s="425"/>
      <c r="Q98" s="425"/>
      <c r="R98" s="425"/>
      <c r="S98" s="425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</row>
    <row r="99" spans="1:34" s="26" customFormat="1" ht="15.75" thickBot="1">
      <c r="A99" s="393" t="s">
        <v>298</v>
      </c>
      <c r="B99" s="427">
        <v>8</v>
      </c>
      <c r="C99" s="427">
        <v>0</v>
      </c>
      <c r="D99" s="427">
        <v>0</v>
      </c>
      <c r="E99" s="427">
        <v>0</v>
      </c>
      <c r="F99" s="427">
        <v>0</v>
      </c>
      <c r="G99" s="427">
        <v>0</v>
      </c>
      <c r="H99" s="427">
        <v>0</v>
      </c>
      <c r="I99" s="427">
        <v>15.55</v>
      </c>
      <c r="J99" s="427">
        <v>0</v>
      </c>
      <c r="K99" s="428">
        <v>0</v>
      </c>
      <c r="L99" s="394">
        <v>23.55</v>
      </c>
      <c r="M99" s="425"/>
      <c r="N99" s="425"/>
      <c r="O99" s="425"/>
      <c r="P99" s="425"/>
      <c r="Q99" s="425"/>
      <c r="R99" s="425"/>
      <c r="S99" s="425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</row>
    <row r="100" spans="1:34" s="26" customFormat="1" ht="15.75" thickBot="1">
      <c r="A100" s="393" t="s">
        <v>68</v>
      </c>
      <c r="B100" s="427">
        <v>0</v>
      </c>
      <c r="C100" s="427">
        <v>15</v>
      </c>
      <c r="D100" s="427">
        <v>12</v>
      </c>
      <c r="E100" s="427">
        <v>18</v>
      </c>
      <c r="F100" s="427">
        <v>38.5</v>
      </c>
      <c r="G100" s="427">
        <v>0</v>
      </c>
      <c r="H100" s="427">
        <v>18</v>
      </c>
      <c r="I100" s="427">
        <v>45.6</v>
      </c>
      <c r="J100" s="427">
        <v>0</v>
      </c>
      <c r="K100" s="428">
        <v>37.700000000000003</v>
      </c>
      <c r="L100" s="394">
        <v>184.8</v>
      </c>
      <c r="M100" s="425"/>
      <c r="N100" s="425"/>
      <c r="O100" s="425"/>
      <c r="P100" s="425"/>
      <c r="Q100" s="425"/>
      <c r="R100" s="425"/>
      <c r="S100" s="425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</row>
    <row r="101" spans="1:34" ht="15.75" thickBot="1">
      <c r="A101" s="393" t="s">
        <v>135</v>
      </c>
      <c r="B101" s="427">
        <v>0</v>
      </c>
      <c r="C101" s="427">
        <v>0</v>
      </c>
      <c r="D101" s="427">
        <v>0</v>
      </c>
      <c r="E101" s="427">
        <v>0</v>
      </c>
      <c r="F101" s="427">
        <v>0</v>
      </c>
      <c r="G101" s="427">
        <v>0</v>
      </c>
      <c r="H101" s="427">
        <v>0</v>
      </c>
      <c r="I101" s="427">
        <v>0</v>
      </c>
      <c r="J101" s="427">
        <v>0</v>
      </c>
      <c r="K101" s="428">
        <v>0</v>
      </c>
      <c r="L101" s="394">
        <v>0</v>
      </c>
    </row>
    <row r="102" spans="1:34" s="26" customFormat="1" ht="15.75" thickBot="1">
      <c r="A102" s="393" t="s">
        <v>96</v>
      </c>
      <c r="B102" s="427">
        <v>23</v>
      </c>
      <c r="C102" s="427">
        <v>11.4</v>
      </c>
      <c r="D102" s="427">
        <v>0</v>
      </c>
      <c r="E102" s="427">
        <v>0</v>
      </c>
      <c r="F102" s="427">
        <v>0</v>
      </c>
      <c r="G102" s="427">
        <v>0</v>
      </c>
      <c r="H102" s="427">
        <v>0</v>
      </c>
      <c r="I102" s="427">
        <v>0</v>
      </c>
      <c r="J102" s="427">
        <v>11.4</v>
      </c>
      <c r="K102" s="428">
        <v>0</v>
      </c>
      <c r="L102" s="394">
        <v>45.8</v>
      </c>
      <c r="M102" s="425"/>
      <c r="N102" s="425"/>
      <c r="O102" s="425"/>
      <c r="P102" s="425"/>
      <c r="Q102" s="425"/>
      <c r="R102" s="425"/>
      <c r="S102" s="425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</row>
    <row r="103" spans="1:34" s="26" customFormat="1" ht="15.75" thickBot="1">
      <c r="A103" s="393" t="s">
        <v>102</v>
      </c>
      <c r="B103" s="427">
        <v>0</v>
      </c>
      <c r="C103" s="427">
        <v>0</v>
      </c>
      <c r="D103" s="427">
        <v>0</v>
      </c>
      <c r="E103" s="427">
        <v>0</v>
      </c>
      <c r="F103" s="427">
        <v>0</v>
      </c>
      <c r="G103" s="427">
        <v>0</v>
      </c>
      <c r="H103" s="427">
        <v>20.2</v>
      </c>
      <c r="I103" s="427">
        <v>0</v>
      </c>
      <c r="J103" s="427">
        <v>0</v>
      </c>
      <c r="K103" s="428">
        <v>0</v>
      </c>
      <c r="L103" s="394">
        <v>20.2</v>
      </c>
      <c r="M103" s="425"/>
      <c r="N103" s="425"/>
      <c r="O103" s="425"/>
      <c r="P103" s="425"/>
      <c r="Q103" s="425"/>
      <c r="R103" s="425"/>
      <c r="S103" s="425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</row>
    <row r="104" spans="1:34" s="26" customFormat="1" ht="15.75" thickBot="1">
      <c r="A104" s="393" t="s">
        <v>101</v>
      </c>
      <c r="B104" s="427">
        <v>0</v>
      </c>
      <c r="C104" s="427">
        <v>11</v>
      </c>
      <c r="D104" s="427">
        <v>0</v>
      </c>
      <c r="E104" s="427">
        <v>30</v>
      </c>
      <c r="F104" s="427">
        <v>0</v>
      </c>
      <c r="G104" s="427">
        <v>0</v>
      </c>
      <c r="H104" s="427">
        <v>0</v>
      </c>
      <c r="I104" s="427">
        <v>0</v>
      </c>
      <c r="J104" s="427">
        <v>0</v>
      </c>
      <c r="K104" s="428">
        <v>30</v>
      </c>
      <c r="L104" s="394">
        <v>71</v>
      </c>
      <c r="M104" s="425"/>
      <c r="N104" s="425"/>
      <c r="O104" s="425"/>
      <c r="P104" s="425"/>
      <c r="Q104" s="425"/>
      <c r="R104" s="425"/>
      <c r="S104" s="425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</row>
    <row r="105" spans="1:34" ht="15.75" thickBot="1">
      <c r="A105" s="393" t="s">
        <v>62</v>
      </c>
      <c r="B105" s="427">
        <v>0</v>
      </c>
      <c r="C105" s="427">
        <v>0</v>
      </c>
      <c r="D105" s="427">
        <v>0</v>
      </c>
      <c r="E105" s="427">
        <v>0</v>
      </c>
      <c r="F105" s="427">
        <v>0</v>
      </c>
      <c r="G105" s="427">
        <v>0</v>
      </c>
      <c r="H105" s="427">
        <v>25</v>
      </c>
      <c r="I105" s="427">
        <v>0</v>
      </c>
      <c r="J105" s="427">
        <v>0</v>
      </c>
      <c r="K105" s="428">
        <v>0</v>
      </c>
      <c r="L105" s="394">
        <v>25</v>
      </c>
    </row>
    <row r="106" spans="1:34" s="26" customFormat="1" ht="15.75" thickBot="1">
      <c r="A106" s="393" t="s">
        <v>15</v>
      </c>
      <c r="B106" s="427">
        <v>0</v>
      </c>
      <c r="C106" s="427">
        <v>0</v>
      </c>
      <c r="D106" s="427">
        <v>0</v>
      </c>
      <c r="E106" s="427">
        <v>0</v>
      </c>
      <c r="F106" s="427">
        <v>25</v>
      </c>
      <c r="G106" s="427">
        <v>0</v>
      </c>
      <c r="H106" s="427">
        <v>0</v>
      </c>
      <c r="I106" s="427">
        <v>0</v>
      </c>
      <c r="J106" s="427">
        <v>25</v>
      </c>
      <c r="K106" s="428">
        <v>0</v>
      </c>
      <c r="L106" s="394">
        <v>50</v>
      </c>
      <c r="M106" s="425"/>
      <c r="N106" s="425"/>
      <c r="O106" s="425"/>
      <c r="P106" s="425"/>
      <c r="Q106" s="425"/>
      <c r="R106" s="425"/>
      <c r="S106" s="425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</row>
    <row r="107" spans="1:34" s="26" customFormat="1" ht="15.75" thickBot="1">
      <c r="A107" s="393" t="s">
        <v>31</v>
      </c>
      <c r="B107" s="427">
        <v>0</v>
      </c>
      <c r="C107" s="427">
        <v>0</v>
      </c>
      <c r="D107" s="427">
        <v>0</v>
      </c>
      <c r="E107" s="427">
        <v>0</v>
      </c>
      <c r="F107" s="427">
        <v>0</v>
      </c>
      <c r="G107" s="427">
        <v>8</v>
      </c>
      <c r="H107" s="427">
        <v>0</v>
      </c>
      <c r="I107" s="427">
        <v>0</v>
      </c>
      <c r="J107" s="427">
        <v>0</v>
      </c>
      <c r="K107" s="428">
        <v>0</v>
      </c>
      <c r="L107" s="394">
        <v>8</v>
      </c>
      <c r="M107" s="425"/>
      <c r="N107" s="425"/>
      <c r="O107" s="425"/>
      <c r="P107" s="425"/>
      <c r="Q107" s="425"/>
      <c r="R107" s="425"/>
      <c r="S107" s="425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</row>
    <row r="108" spans="1:34" s="26" customFormat="1" ht="15.75" thickBot="1">
      <c r="A108" s="393" t="s">
        <v>136</v>
      </c>
      <c r="B108" s="427">
        <v>0</v>
      </c>
      <c r="C108" s="427">
        <v>0</v>
      </c>
      <c r="D108" s="427">
        <v>25</v>
      </c>
      <c r="E108" s="427">
        <v>0</v>
      </c>
      <c r="F108" s="427">
        <v>0</v>
      </c>
      <c r="G108" s="427">
        <v>25</v>
      </c>
      <c r="H108" s="427">
        <v>0</v>
      </c>
      <c r="I108" s="427">
        <v>0</v>
      </c>
      <c r="J108" s="427">
        <v>0</v>
      </c>
      <c r="K108" s="428">
        <v>0</v>
      </c>
      <c r="L108" s="394">
        <v>50</v>
      </c>
      <c r="M108" s="425"/>
      <c r="N108" s="425"/>
      <c r="O108" s="425"/>
      <c r="P108" s="425"/>
      <c r="Q108" s="425"/>
      <c r="R108" s="425"/>
      <c r="S108" s="425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</row>
    <row r="109" spans="1:34" s="26" customFormat="1" ht="15.75" thickBot="1">
      <c r="A109" s="393" t="s">
        <v>137</v>
      </c>
      <c r="B109" s="427">
        <v>0</v>
      </c>
      <c r="C109" s="427">
        <v>0</v>
      </c>
      <c r="D109" s="427">
        <v>0</v>
      </c>
      <c r="E109" s="427">
        <v>0</v>
      </c>
      <c r="F109" s="427">
        <v>0</v>
      </c>
      <c r="G109" s="427">
        <v>0</v>
      </c>
      <c r="H109" s="427">
        <v>0</v>
      </c>
      <c r="I109" s="427">
        <v>0</v>
      </c>
      <c r="J109" s="427">
        <v>0</v>
      </c>
      <c r="K109" s="428">
        <v>0</v>
      </c>
      <c r="L109" s="394">
        <v>0</v>
      </c>
      <c r="M109" s="425"/>
      <c r="N109" s="425"/>
      <c r="O109" s="425"/>
      <c r="P109" s="425"/>
      <c r="Q109" s="425"/>
      <c r="R109" s="425"/>
      <c r="S109" s="425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</row>
    <row r="110" spans="1:34" ht="15.75" thickBot="1">
      <c r="A110" s="393" t="s">
        <v>119</v>
      </c>
      <c r="B110" s="427">
        <v>32.5</v>
      </c>
      <c r="C110" s="427">
        <v>0</v>
      </c>
      <c r="D110" s="427">
        <v>0</v>
      </c>
      <c r="E110" s="427">
        <v>0</v>
      </c>
      <c r="F110" s="427">
        <v>0</v>
      </c>
      <c r="G110" s="427">
        <v>25</v>
      </c>
      <c r="H110" s="427">
        <v>0</v>
      </c>
      <c r="I110" s="427">
        <v>0</v>
      </c>
      <c r="J110" s="427">
        <v>12</v>
      </c>
      <c r="K110" s="428">
        <v>0</v>
      </c>
      <c r="L110" s="394">
        <v>69.5</v>
      </c>
    </row>
    <row r="111" spans="1:34" ht="15.75" thickBot="1">
      <c r="A111" s="393" t="s">
        <v>30</v>
      </c>
      <c r="B111" s="427">
        <v>196.84</v>
      </c>
      <c r="C111" s="427">
        <v>201.63</v>
      </c>
      <c r="D111" s="427">
        <v>79.8</v>
      </c>
      <c r="E111" s="427">
        <v>174.5</v>
      </c>
      <c r="F111" s="427">
        <v>45.88</v>
      </c>
      <c r="G111" s="427">
        <v>100.2</v>
      </c>
      <c r="H111" s="427">
        <v>243.39</v>
      </c>
      <c r="I111" s="427">
        <v>74.48</v>
      </c>
      <c r="J111" s="427">
        <v>228.23000000000002</v>
      </c>
      <c r="K111" s="428">
        <v>53.2</v>
      </c>
      <c r="L111" s="394">
        <v>1398.15</v>
      </c>
    </row>
    <row r="112" spans="1:34" ht="15.75" thickBot="1">
      <c r="A112" s="393" t="s">
        <v>32</v>
      </c>
      <c r="B112" s="427">
        <v>32.57</v>
      </c>
      <c r="C112" s="427">
        <v>10.64</v>
      </c>
      <c r="D112" s="427">
        <v>38.564999999999998</v>
      </c>
      <c r="E112" s="427">
        <v>77.14</v>
      </c>
      <c r="F112" s="427">
        <v>36.242000000000004</v>
      </c>
      <c r="G112" s="427">
        <v>55.819999999999993</v>
      </c>
      <c r="H112" s="427">
        <v>10.64</v>
      </c>
      <c r="I112" s="427">
        <v>60.38</v>
      </c>
      <c r="J112" s="427">
        <v>79.39</v>
      </c>
      <c r="K112" s="428">
        <v>33.25</v>
      </c>
      <c r="L112" s="394">
        <v>434.637</v>
      </c>
    </row>
    <row r="113" spans="1:34" ht="15.75" thickBot="1">
      <c r="A113" s="393" t="s">
        <v>33</v>
      </c>
      <c r="B113" s="427">
        <v>24.039999999999996</v>
      </c>
      <c r="C113" s="427">
        <v>11.309999999999999</v>
      </c>
      <c r="D113" s="427">
        <v>33.479999999999997</v>
      </c>
      <c r="E113" s="427">
        <v>25.7</v>
      </c>
      <c r="F113" s="427">
        <v>28.92</v>
      </c>
      <c r="G113" s="427">
        <v>25.509999999999998</v>
      </c>
      <c r="H113" s="427">
        <v>21.78</v>
      </c>
      <c r="I113" s="427">
        <v>37.25</v>
      </c>
      <c r="J113" s="427">
        <v>10.32</v>
      </c>
      <c r="K113" s="428">
        <v>26.2</v>
      </c>
      <c r="L113" s="394">
        <v>244.50999999999996</v>
      </c>
    </row>
    <row r="114" spans="1:34" ht="15.75" thickBot="1">
      <c r="A114" s="393" t="s">
        <v>29</v>
      </c>
      <c r="B114" s="427">
        <v>0</v>
      </c>
      <c r="C114" s="427">
        <v>64.599999999999994</v>
      </c>
      <c r="D114" s="427">
        <v>0</v>
      </c>
      <c r="E114" s="427">
        <v>0</v>
      </c>
      <c r="F114" s="427">
        <v>69.36</v>
      </c>
      <c r="G114" s="427">
        <v>0</v>
      </c>
      <c r="H114" s="427">
        <v>64.599999999999994</v>
      </c>
      <c r="I114" s="427">
        <v>43.52</v>
      </c>
      <c r="J114" s="427">
        <v>0</v>
      </c>
      <c r="K114" s="428">
        <v>0</v>
      </c>
      <c r="L114" s="394">
        <v>242.07999999999998</v>
      </c>
    </row>
    <row r="115" spans="1:34" ht="15.75" thickBot="1">
      <c r="A115" s="393" t="s">
        <v>42</v>
      </c>
      <c r="B115" s="427">
        <v>50.6</v>
      </c>
      <c r="C115" s="427">
        <v>20</v>
      </c>
      <c r="D115" s="427">
        <v>202.5</v>
      </c>
      <c r="E115" s="427">
        <v>50</v>
      </c>
      <c r="F115" s="427">
        <v>124.15</v>
      </c>
      <c r="G115" s="427">
        <v>50.6</v>
      </c>
      <c r="H115" s="427">
        <v>0</v>
      </c>
      <c r="I115" s="427">
        <v>56.6</v>
      </c>
      <c r="J115" s="427">
        <v>0</v>
      </c>
      <c r="K115" s="428">
        <v>20</v>
      </c>
      <c r="L115" s="394">
        <v>574.45000000000005</v>
      </c>
    </row>
    <row r="116" spans="1:34" ht="15.75" thickBot="1">
      <c r="A116" s="393" t="s">
        <v>183</v>
      </c>
      <c r="B116" s="427">
        <v>0</v>
      </c>
      <c r="C116" s="427">
        <v>0</v>
      </c>
      <c r="D116" s="427">
        <v>0</v>
      </c>
      <c r="E116" s="427">
        <v>0</v>
      </c>
      <c r="F116" s="427">
        <v>0</v>
      </c>
      <c r="G116" s="427">
        <v>0</v>
      </c>
      <c r="H116" s="427">
        <v>0</v>
      </c>
      <c r="I116" s="427">
        <v>0</v>
      </c>
      <c r="J116" s="427">
        <v>0</v>
      </c>
      <c r="K116" s="428">
        <v>0</v>
      </c>
      <c r="L116" s="394">
        <v>0</v>
      </c>
    </row>
    <row r="117" spans="1:34" ht="15.75" thickBot="1">
      <c r="A117" s="393" t="s">
        <v>35</v>
      </c>
      <c r="B117" s="427">
        <v>0</v>
      </c>
      <c r="C117" s="427">
        <v>0</v>
      </c>
      <c r="D117" s="427">
        <v>0</v>
      </c>
      <c r="E117" s="427">
        <v>0</v>
      </c>
      <c r="F117" s="427">
        <v>0</v>
      </c>
      <c r="G117" s="427">
        <v>21.84</v>
      </c>
      <c r="H117" s="427">
        <v>0</v>
      </c>
      <c r="I117" s="427">
        <v>0</v>
      </c>
      <c r="J117" s="427">
        <v>0</v>
      </c>
      <c r="K117" s="428">
        <v>0</v>
      </c>
      <c r="L117" s="394">
        <v>21.84</v>
      </c>
    </row>
    <row r="118" spans="1:34" ht="15.75" thickBot="1">
      <c r="A118" s="393" t="s">
        <v>113</v>
      </c>
      <c r="B118" s="427">
        <v>0</v>
      </c>
      <c r="C118" s="427">
        <v>0</v>
      </c>
      <c r="D118" s="427">
        <v>52</v>
      </c>
      <c r="E118" s="427">
        <v>0</v>
      </c>
      <c r="F118" s="427">
        <v>52</v>
      </c>
      <c r="G118" s="427">
        <v>0</v>
      </c>
      <c r="H118" s="427">
        <v>0</v>
      </c>
      <c r="I118" s="427">
        <v>52</v>
      </c>
      <c r="J118" s="427">
        <v>0</v>
      </c>
      <c r="K118" s="428">
        <v>52</v>
      </c>
      <c r="L118" s="394">
        <v>208</v>
      </c>
    </row>
    <row r="119" spans="1:34" s="44" customFormat="1" ht="15.75" thickBot="1">
      <c r="A119" s="393" t="s">
        <v>138</v>
      </c>
      <c r="B119" s="427">
        <v>0</v>
      </c>
      <c r="C119" s="427">
        <v>0</v>
      </c>
      <c r="D119" s="427">
        <v>0</v>
      </c>
      <c r="E119" s="427">
        <v>0</v>
      </c>
      <c r="F119" s="427">
        <v>0</v>
      </c>
      <c r="G119" s="427">
        <v>0</v>
      </c>
      <c r="H119" s="427">
        <v>0</v>
      </c>
      <c r="I119" s="427">
        <v>0</v>
      </c>
      <c r="J119" s="427">
        <v>0</v>
      </c>
      <c r="K119" s="428">
        <v>0</v>
      </c>
      <c r="L119" s="394">
        <v>0</v>
      </c>
      <c r="M119" s="425"/>
      <c r="N119" s="425"/>
      <c r="O119" s="425"/>
      <c r="P119" s="425"/>
      <c r="Q119" s="425"/>
      <c r="R119" s="425"/>
      <c r="S119" s="425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</row>
    <row r="120" spans="1:34" ht="15.75" thickBot="1">
      <c r="A120" s="62" t="s">
        <v>304</v>
      </c>
      <c r="B120" s="427">
        <v>0</v>
      </c>
      <c r="C120" s="427">
        <v>0</v>
      </c>
      <c r="D120" s="427">
        <v>0</v>
      </c>
      <c r="E120" s="427">
        <v>0</v>
      </c>
      <c r="F120" s="427">
        <v>0</v>
      </c>
      <c r="G120" s="427">
        <v>0</v>
      </c>
      <c r="H120" s="427">
        <v>0</v>
      </c>
      <c r="I120" s="427">
        <v>0</v>
      </c>
      <c r="J120" s="427">
        <v>0</v>
      </c>
      <c r="K120" s="428">
        <v>0</v>
      </c>
      <c r="L120" s="394">
        <v>0</v>
      </c>
    </row>
    <row r="121" spans="1:34" s="26" customFormat="1" ht="15.75" thickBot="1">
      <c r="A121" s="393" t="s">
        <v>44</v>
      </c>
      <c r="B121" s="427">
        <v>1</v>
      </c>
      <c r="C121" s="427">
        <v>0</v>
      </c>
      <c r="D121" s="427">
        <v>5.6</v>
      </c>
      <c r="E121" s="427">
        <v>0</v>
      </c>
      <c r="F121" s="427">
        <v>1</v>
      </c>
      <c r="G121" s="427">
        <v>0</v>
      </c>
      <c r="H121" s="427">
        <v>0</v>
      </c>
      <c r="I121" s="427">
        <v>1</v>
      </c>
      <c r="J121" s="427">
        <v>1</v>
      </c>
      <c r="K121" s="428">
        <v>3</v>
      </c>
      <c r="L121" s="394">
        <v>12.6</v>
      </c>
      <c r="M121" s="425"/>
      <c r="N121" s="425"/>
      <c r="O121" s="425"/>
      <c r="P121" s="425"/>
      <c r="Q121" s="425"/>
      <c r="R121" s="425"/>
      <c r="S121" s="425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</row>
    <row r="122" spans="1:34" ht="15.75" thickBot="1">
      <c r="A122" s="393" t="s">
        <v>20</v>
      </c>
      <c r="B122" s="427">
        <v>11</v>
      </c>
      <c r="C122" s="427">
        <v>9</v>
      </c>
      <c r="D122" s="427">
        <v>22.1</v>
      </c>
      <c r="E122" s="427">
        <v>9.9</v>
      </c>
      <c r="F122" s="427">
        <v>12.33</v>
      </c>
      <c r="G122" s="427">
        <v>13.1</v>
      </c>
      <c r="H122" s="427">
        <v>15.9</v>
      </c>
      <c r="I122" s="427">
        <v>9.01</v>
      </c>
      <c r="J122" s="427">
        <v>11</v>
      </c>
      <c r="K122" s="428">
        <v>16.2</v>
      </c>
      <c r="L122" s="394">
        <v>129.54</v>
      </c>
    </row>
    <row r="123" spans="1:34" ht="15.75" thickBot="1">
      <c r="A123" s="393" t="s">
        <v>34</v>
      </c>
      <c r="B123" s="427">
        <v>18.7</v>
      </c>
      <c r="C123" s="427">
        <v>8</v>
      </c>
      <c r="D123" s="427">
        <v>3.5</v>
      </c>
      <c r="E123" s="427">
        <v>8.33</v>
      </c>
      <c r="F123" s="427">
        <v>10.35</v>
      </c>
      <c r="G123" s="427">
        <v>14.3</v>
      </c>
      <c r="H123" s="427">
        <v>5.5</v>
      </c>
      <c r="I123" s="427">
        <v>11.2</v>
      </c>
      <c r="J123" s="427">
        <v>5.0999999999999996</v>
      </c>
      <c r="K123" s="428">
        <v>11.379999999999999</v>
      </c>
      <c r="L123" s="394">
        <v>96.36</v>
      </c>
    </row>
    <row r="124" spans="1:34" ht="15.75" thickBot="1">
      <c r="A124" s="393" t="s">
        <v>48</v>
      </c>
      <c r="B124" s="427">
        <v>0</v>
      </c>
      <c r="C124" s="427">
        <v>0</v>
      </c>
      <c r="D124" s="427">
        <v>0</v>
      </c>
      <c r="E124" s="427">
        <v>114</v>
      </c>
      <c r="F124" s="427">
        <v>0</v>
      </c>
      <c r="G124" s="427">
        <v>114</v>
      </c>
      <c r="H124" s="427">
        <v>0</v>
      </c>
      <c r="I124" s="427">
        <v>114</v>
      </c>
      <c r="J124" s="427">
        <v>0</v>
      </c>
      <c r="K124" s="428">
        <v>114</v>
      </c>
      <c r="L124" s="394">
        <v>456</v>
      </c>
    </row>
    <row r="125" spans="1:34" s="26" customFormat="1" ht="15.75" thickBot="1">
      <c r="A125" s="393" t="s">
        <v>86</v>
      </c>
      <c r="B125" s="427">
        <v>0</v>
      </c>
      <c r="C125" s="427">
        <v>40.799999999999997</v>
      </c>
      <c r="D125" s="427">
        <v>0</v>
      </c>
      <c r="E125" s="427">
        <v>0</v>
      </c>
      <c r="F125" s="427">
        <v>40.799999999999997</v>
      </c>
      <c r="G125" s="427">
        <v>0</v>
      </c>
      <c r="H125" s="427">
        <v>40.799999999999997</v>
      </c>
      <c r="I125" s="427">
        <v>0</v>
      </c>
      <c r="J125" s="427">
        <v>0</v>
      </c>
      <c r="K125" s="428">
        <v>0</v>
      </c>
      <c r="L125" s="394">
        <v>122.39999999999999</v>
      </c>
      <c r="M125" s="425"/>
      <c r="N125" s="425"/>
      <c r="O125" s="425"/>
      <c r="P125" s="425"/>
      <c r="Q125" s="425"/>
      <c r="R125" s="425"/>
      <c r="S125" s="425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</row>
    <row r="126" spans="1:34" ht="15.75" thickBot="1">
      <c r="A126" s="110" t="s">
        <v>323</v>
      </c>
      <c r="B126" s="427">
        <v>0</v>
      </c>
      <c r="C126" s="427">
        <v>0</v>
      </c>
      <c r="D126" s="427">
        <v>0</v>
      </c>
      <c r="E126" s="427">
        <v>0</v>
      </c>
      <c r="F126" s="427">
        <v>0</v>
      </c>
      <c r="G126" s="427">
        <v>0</v>
      </c>
      <c r="H126" s="427">
        <v>0</v>
      </c>
      <c r="I126" s="427">
        <v>0</v>
      </c>
      <c r="J126" s="427">
        <v>0</v>
      </c>
      <c r="K126" s="428">
        <v>0</v>
      </c>
      <c r="L126" s="394">
        <v>0</v>
      </c>
    </row>
    <row r="127" spans="1:34" ht="15.75" thickBot="1">
      <c r="A127" s="393" t="s">
        <v>139</v>
      </c>
      <c r="B127" s="427">
        <v>0</v>
      </c>
      <c r="C127" s="427">
        <v>5.0999999999999996</v>
      </c>
      <c r="D127" s="427">
        <v>0</v>
      </c>
      <c r="E127" s="427">
        <v>0</v>
      </c>
      <c r="F127" s="427">
        <v>5.0999999999999996</v>
      </c>
      <c r="G127" s="427">
        <v>0</v>
      </c>
      <c r="H127" s="427">
        <v>5.0999999999999996</v>
      </c>
      <c r="I127" s="427">
        <v>0</v>
      </c>
      <c r="J127" s="427">
        <v>0</v>
      </c>
      <c r="K127" s="428">
        <v>5.0999999999999996</v>
      </c>
      <c r="L127" s="394">
        <v>20.399999999999999</v>
      </c>
    </row>
    <row r="128" spans="1:34" s="26" customFormat="1" ht="15.75" thickBot="1">
      <c r="A128" s="393" t="s">
        <v>425</v>
      </c>
      <c r="B128" s="427">
        <v>0</v>
      </c>
      <c r="C128" s="427">
        <v>0</v>
      </c>
      <c r="D128" s="427">
        <v>0</v>
      </c>
      <c r="E128" s="427">
        <v>0</v>
      </c>
      <c r="F128" s="427">
        <v>0</v>
      </c>
      <c r="G128" s="427">
        <v>0</v>
      </c>
      <c r="H128" s="427">
        <v>0</v>
      </c>
      <c r="I128" s="427">
        <v>0</v>
      </c>
      <c r="J128" s="427">
        <v>0</v>
      </c>
      <c r="K128" s="428">
        <v>0</v>
      </c>
      <c r="L128" s="394">
        <v>0</v>
      </c>
      <c r="M128" s="425"/>
      <c r="N128" s="425"/>
      <c r="O128" s="425"/>
      <c r="P128" s="425"/>
      <c r="Q128" s="425"/>
      <c r="R128" s="425"/>
      <c r="S128" s="425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</row>
    <row r="129" spans="1:34" s="26" customFormat="1" ht="15.75" thickBot="1">
      <c r="A129" s="393" t="s">
        <v>27</v>
      </c>
      <c r="B129" s="427">
        <v>125</v>
      </c>
      <c r="C129" s="427">
        <v>0</v>
      </c>
      <c r="D129" s="427">
        <v>125</v>
      </c>
      <c r="E129" s="427">
        <v>0</v>
      </c>
      <c r="F129" s="427">
        <v>125</v>
      </c>
      <c r="G129" s="427">
        <v>0</v>
      </c>
      <c r="H129" s="427">
        <v>125</v>
      </c>
      <c r="I129" s="427">
        <v>0</v>
      </c>
      <c r="J129" s="427">
        <v>125</v>
      </c>
      <c r="K129" s="428">
        <v>0</v>
      </c>
      <c r="L129" s="394">
        <v>625</v>
      </c>
      <c r="M129" s="425"/>
      <c r="N129" s="425"/>
      <c r="O129" s="425"/>
      <c r="P129" s="425"/>
      <c r="Q129" s="425"/>
      <c r="R129" s="425"/>
      <c r="S129" s="425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</row>
    <row r="130" spans="1:34" s="26" customFormat="1" ht="15.75" thickBot="1">
      <c r="A130" s="393" t="s">
        <v>385</v>
      </c>
      <c r="B130" s="427">
        <v>0</v>
      </c>
      <c r="C130" s="427">
        <v>125</v>
      </c>
      <c r="D130" s="427">
        <v>0</v>
      </c>
      <c r="E130" s="427">
        <v>0</v>
      </c>
      <c r="F130" s="427">
        <v>0</v>
      </c>
      <c r="G130" s="427">
        <v>0</v>
      </c>
      <c r="H130" s="427">
        <v>0</v>
      </c>
      <c r="I130" s="427">
        <v>0</v>
      </c>
      <c r="J130" s="427">
        <v>0</v>
      </c>
      <c r="K130" s="428">
        <v>0</v>
      </c>
      <c r="L130" s="394">
        <v>125</v>
      </c>
      <c r="M130" s="425"/>
      <c r="N130" s="425"/>
      <c r="O130" s="425"/>
      <c r="P130" s="425"/>
      <c r="Q130" s="425"/>
      <c r="R130" s="425"/>
      <c r="S130" s="425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</row>
    <row r="131" spans="1:34" s="26" customFormat="1" ht="15.75" thickBot="1">
      <c r="A131" s="393" t="s">
        <v>140</v>
      </c>
      <c r="B131" s="427">
        <v>0</v>
      </c>
      <c r="C131" s="427">
        <v>0</v>
      </c>
      <c r="D131" s="427">
        <v>18.36</v>
      </c>
      <c r="E131" s="427">
        <v>0</v>
      </c>
      <c r="F131" s="427">
        <v>0</v>
      </c>
      <c r="G131" s="427">
        <v>0</v>
      </c>
      <c r="H131" s="427">
        <v>0</v>
      </c>
      <c r="I131" s="427">
        <v>0</v>
      </c>
      <c r="J131" s="427">
        <v>0</v>
      </c>
      <c r="K131" s="428">
        <v>18.36</v>
      </c>
      <c r="L131" s="394">
        <v>36.72</v>
      </c>
      <c r="M131" s="425"/>
      <c r="N131" s="425"/>
      <c r="O131" s="425"/>
      <c r="P131" s="425"/>
      <c r="Q131" s="425"/>
      <c r="R131" s="425"/>
      <c r="S131" s="425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</row>
    <row r="132" spans="1:34" ht="15.75" thickBot="1">
      <c r="A132" s="393" t="s">
        <v>141</v>
      </c>
      <c r="B132" s="427">
        <v>15.3</v>
      </c>
      <c r="C132" s="427">
        <v>0</v>
      </c>
      <c r="D132" s="427">
        <v>0</v>
      </c>
      <c r="E132" s="427">
        <v>0</v>
      </c>
      <c r="F132" s="427">
        <v>0</v>
      </c>
      <c r="G132" s="427">
        <v>15.3</v>
      </c>
      <c r="H132" s="427">
        <v>0</v>
      </c>
      <c r="I132" s="427">
        <v>15.3</v>
      </c>
      <c r="J132" s="427">
        <v>0</v>
      </c>
      <c r="K132" s="428">
        <v>0</v>
      </c>
      <c r="L132" s="394">
        <v>45.900000000000006</v>
      </c>
    </row>
    <row r="133" spans="1:34" ht="15.75" thickBot="1">
      <c r="A133" s="393" t="s">
        <v>201</v>
      </c>
      <c r="B133" s="427">
        <v>0</v>
      </c>
      <c r="C133" s="427">
        <v>0</v>
      </c>
      <c r="D133" s="427">
        <v>0</v>
      </c>
      <c r="E133" s="427">
        <v>20</v>
      </c>
      <c r="F133" s="427">
        <v>0</v>
      </c>
      <c r="G133" s="427">
        <v>0</v>
      </c>
      <c r="H133" s="427">
        <v>20</v>
      </c>
      <c r="I133" s="427">
        <v>20</v>
      </c>
      <c r="J133" s="427">
        <v>0</v>
      </c>
      <c r="K133" s="428">
        <v>0</v>
      </c>
      <c r="L133" s="394">
        <v>60</v>
      </c>
    </row>
    <row r="134" spans="1:34" s="26" customFormat="1" ht="15.75" thickBot="1">
      <c r="A134" s="393" t="s">
        <v>301</v>
      </c>
      <c r="B134" s="427">
        <v>0</v>
      </c>
      <c r="C134" s="427">
        <v>0</v>
      </c>
      <c r="D134" s="427">
        <v>2.7</v>
      </c>
      <c r="E134" s="427">
        <v>0</v>
      </c>
      <c r="F134" s="427">
        <v>0</v>
      </c>
      <c r="G134" s="427">
        <v>0</v>
      </c>
      <c r="H134" s="427">
        <v>0</v>
      </c>
      <c r="I134" s="427">
        <v>2.7</v>
      </c>
      <c r="J134" s="427">
        <v>0</v>
      </c>
      <c r="K134" s="428">
        <v>0</v>
      </c>
      <c r="L134" s="394">
        <v>5.4</v>
      </c>
      <c r="M134" s="425"/>
      <c r="N134" s="425"/>
      <c r="O134" s="425"/>
      <c r="P134" s="425"/>
      <c r="Q134" s="425"/>
      <c r="R134" s="425"/>
      <c r="S134" s="425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</row>
    <row r="135" spans="1:34" ht="15.75" thickBot="1">
      <c r="A135" s="393" t="s">
        <v>16</v>
      </c>
      <c r="B135" s="427">
        <v>100</v>
      </c>
      <c r="C135" s="427">
        <v>333.77</v>
      </c>
      <c r="D135" s="427">
        <v>148</v>
      </c>
      <c r="E135" s="427">
        <v>293.89999999999998</v>
      </c>
      <c r="F135" s="427">
        <v>178</v>
      </c>
      <c r="G135" s="427">
        <v>152.5</v>
      </c>
      <c r="H135" s="427">
        <v>293.89999999999998</v>
      </c>
      <c r="I135" s="427">
        <v>151.11000000000001</v>
      </c>
      <c r="J135" s="427">
        <v>219.87</v>
      </c>
      <c r="K135" s="428">
        <v>333.9</v>
      </c>
      <c r="L135" s="394">
        <v>2204.9500000000003</v>
      </c>
    </row>
    <row r="136" spans="1:34" ht="15.75" thickBot="1">
      <c r="A136" s="393" t="s">
        <v>54</v>
      </c>
      <c r="B136" s="427">
        <v>0</v>
      </c>
      <c r="C136" s="427">
        <v>0</v>
      </c>
      <c r="D136" s="427">
        <v>0</v>
      </c>
      <c r="E136" s="427">
        <v>0</v>
      </c>
      <c r="F136" s="427">
        <v>114</v>
      </c>
      <c r="G136" s="427">
        <v>0</v>
      </c>
      <c r="H136" s="427">
        <v>0</v>
      </c>
      <c r="I136" s="427">
        <v>0</v>
      </c>
      <c r="J136" s="427">
        <v>114</v>
      </c>
      <c r="K136" s="428">
        <v>0</v>
      </c>
      <c r="L136" s="394">
        <v>228</v>
      </c>
    </row>
    <row r="137" spans="1:34" s="26" customFormat="1" ht="15.75" thickBot="1">
      <c r="A137" s="393" t="s">
        <v>72</v>
      </c>
      <c r="B137" s="427">
        <v>0</v>
      </c>
      <c r="C137" s="427">
        <v>0</v>
      </c>
      <c r="D137" s="427">
        <v>114</v>
      </c>
      <c r="E137" s="427">
        <v>0</v>
      </c>
      <c r="F137" s="427">
        <v>0</v>
      </c>
      <c r="G137" s="427">
        <v>114</v>
      </c>
      <c r="H137" s="427">
        <v>0</v>
      </c>
      <c r="I137" s="427">
        <v>0</v>
      </c>
      <c r="J137" s="427">
        <v>0</v>
      </c>
      <c r="K137" s="428">
        <v>0</v>
      </c>
      <c r="L137" s="394">
        <v>228</v>
      </c>
      <c r="M137" s="425"/>
      <c r="N137" s="425"/>
      <c r="O137" s="425"/>
      <c r="P137" s="425"/>
      <c r="Q137" s="425"/>
      <c r="R137" s="425"/>
      <c r="S137" s="425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</row>
    <row r="138" spans="1:34" s="26" customFormat="1" ht="15.75" thickBot="1">
      <c r="A138" s="393" t="s">
        <v>82</v>
      </c>
      <c r="B138" s="427">
        <v>114</v>
      </c>
      <c r="C138" s="427">
        <v>0</v>
      </c>
      <c r="D138" s="427">
        <v>0</v>
      </c>
      <c r="E138" s="427">
        <v>0</v>
      </c>
      <c r="F138" s="427">
        <v>0</v>
      </c>
      <c r="G138" s="427">
        <v>0</v>
      </c>
      <c r="H138" s="427">
        <v>0</v>
      </c>
      <c r="I138" s="427">
        <v>114</v>
      </c>
      <c r="J138" s="427">
        <v>0</v>
      </c>
      <c r="K138" s="428">
        <v>0</v>
      </c>
      <c r="L138" s="394">
        <v>228</v>
      </c>
      <c r="M138" s="425"/>
      <c r="N138" s="425"/>
      <c r="O138" s="425"/>
      <c r="P138" s="425"/>
      <c r="Q138" s="425"/>
      <c r="R138" s="425"/>
      <c r="S138" s="425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</row>
    <row r="139" spans="1:34" s="26" customFormat="1" ht="15.75" thickBot="1">
      <c r="A139" s="393" t="s">
        <v>98</v>
      </c>
      <c r="B139" s="427">
        <v>0</v>
      </c>
      <c r="C139" s="427">
        <v>20</v>
      </c>
      <c r="D139" s="427">
        <v>0</v>
      </c>
      <c r="E139" s="427">
        <v>0</v>
      </c>
      <c r="F139" s="427">
        <v>0</v>
      </c>
      <c r="G139" s="427">
        <v>0</v>
      </c>
      <c r="H139" s="427">
        <v>0</v>
      </c>
      <c r="I139" s="427">
        <v>0</v>
      </c>
      <c r="J139" s="427">
        <v>20</v>
      </c>
      <c r="K139" s="428">
        <v>0</v>
      </c>
      <c r="L139" s="394">
        <v>40</v>
      </c>
      <c r="M139" s="425"/>
      <c r="N139" s="425"/>
      <c r="O139" s="425"/>
      <c r="P139" s="425"/>
      <c r="Q139" s="425"/>
      <c r="R139" s="425"/>
      <c r="S139" s="425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</row>
    <row r="140" spans="1:34" s="26" customFormat="1" ht="15.75" thickBot="1">
      <c r="A140" s="393" t="s">
        <v>36</v>
      </c>
      <c r="B140" s="427">
        <v>0</v>
      </c>
      <c r="C140" s="427">
        <v>20.28</v>
      </c>
      <c r="D140" s="427">
        <v>6</v>
      </c>
      <c r="E140" s="427">
        <v>8.9</v>
      </c>
      <c r="F140" s="427">
        <v>6</v>
      </c>
      <c r="G140" s="427">
        <v>5</v>
      </c>
      <c r="H140" s="427">
        <v>8.9</v>
      </c>
      <c r="I140" s="427">
        <v>5</v>
      </c>
      <c r="J140" s="427">
        <v>14.28</v>
      </c>
      <c r="K140" s="428">
        <v>16.380000000000003</v>
      </c>
      <c r="L140" s="394">
        <v>90.740000000000009</v>
      </c>
      <c r="M140" s="425"/>
      <c r="N140" s="425"/>
      <c r="O140" s="425"/>
      <c r="P140" s="425"/>
      <c r="Q140" s="425"/>
      <c r="R140" s="425"/>
      <c r="S140" s="425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</row>
    <row r="141" spans="1:34" ht="15.75" thickBot="1">
      <c r="A141" s="393" t="s">
        <v>73</v>
      </c>
      <c r="B141" s="427">
        <v>0</v>
      </c>
      <c r="C141" s="427">
        <v>109.28</v>
      </c>
      <c r="D141" s="427">
        <v>0</v>
      </c>
      <c r="E141" s="427">
        <v>98.8</v>
      </c>
      <c r="F141" s="427">
        <v>0</v>
      </c>
      <c r="G141" s="427">
        <v>0</v>
      </c>
      <c r="H141" s="427">
        <v>98.8</v>
      </c>
      <c r="I141" s="427">
        <v>0</v>
      </c>
      <c r="J141" s="427">
        <v>109.28</v>
      </c>
      <c r="K141" s="428">
        <v>0</v>
      </c>
      <c r="L141" s="394">
        <v>416.15999999999997</v>
      </c>
    </row>
    <row r="142" spans="1:34" s="26" customFormat="1" ht="15.75" thickBot="1">
      <c r="A142" s="393" t="s">
        <v>37</v>
      </c>
      <c r="B142" s="427">
        <v>0</v>
      </c>
      <c r="C142" s="427">
        <v>0</v>
      </c>
      <c r="D142" s="427">
        <v>0</v>
      </c>
      <c r="E142" s="427">
        <v>41.78</v>
      </c>
      <c r="F142" s="427">
        <v>0</v>
      </c>
      <c r="G142" s="427">
        <v>0</v>
      </c>
      <c r="H142" s="427">
        <v>0</v>
      </c>
      <c r="I142" s="427">
        <v>52</v>
      </c>
      <c r="J142" s="427">
        <v>0</v>
      </c>
      <c r="K142" s="428">
        <v>0</v>
      </c>
      <c r="L142" s="394">
        <v>93.78</v>
      </c>
      <c r="M142" s="425"/>
      <c r="N142" s="425"/>
      <c r="O142" s="425"/>
      <c r="P142" s="425"/>
      <c r="Q142" s="425"/>
      <c r="R142" s="425"/>
      <c r="S142" s="425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</row>
    <row r="143" spans="1:34" s="26" customFormat="1" ht="15.75" thickBot="1">
      <c r="A143" s="393" t="s">
        <v>142</v>
      </c>
      <c r="B143" s="427">
        <v>48</v>
      </c>
      <c r="C143" s="427">
        <v>17.100000000000001</v>
      </c>
      <c r="D143" s="427">
        <v>28</v>
      </c>
      <c r="E143" s="427">
        <v>0</v>
      </c>
      <c r="F143" s="427">
        <v>45.93</v>
      </c>
      <c r="G143" s="427">
        <v>60.1</v>
      </c>
      <c r="H143" s="427">
        <v>58</v>
      </c>
      <c r="I143" s="427">
        <v>0</v>
      </c>
      <c r="J143" s="427">
        <v>0</v>
      </c>
      <c r="K143" s="428">
        <v>0</v>
      </c>
      <c r="L143" s="394">
        <v>257.13</v>
      </c>
      <c r="M143" s="425"/>
      <c r="N143" s="425"/>
      <c r="O143" s="425"/>
      <c r="P143" s="425"/>
      <c r="Q143" s="425"/>
      <c r="R143" s="425"/>
      <c r="S143" s="425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</row>
    <row r="144" spans="1:34" ht="15.75" thickBot="1">
      <c r="A144" s="393" t="s">
        <v>81</v>
      </c>
      <c r="B144" s="427">
        <v>76.45</v>
      </c>
      <c r="C144" s="427">
        <v>80</v>
      </c>
      <c r="D144" s="427">
        <v>22.61</v>
      </c>
      <c r="E144" s="427">
        <v>0</v>
      </c>
      <c r="F144" s="427">
        <v>127.22</v>
      </c>
      <c r="G144" s="427">
        <v>84.61</v>
      </c>
      <c r="H144" s="427">
        <v>22.61</v>
      </c>
      <c r="I144" s="427">
        <v>60.65</v>
      </c>
      <c r="J144" s="427">
        <v>22.61</v>
      </c>
      <c r="K144" s="428">
        <v>0</v>
      </c>
      <c r="L144" s="394">
        <v>496.76</v>
      </c>
    </row>
    <row r="145" spans="1:34" ht="15.75" thickBot="1">
      <c r="A145" s="393" t="s">
        <v>309</v>
      </c>
      <c r="B145" s="427">
        <v>0</v>
      </c>
      <c r="C145" s="427">
        <v>0</v>
      </c>
      <c r="D145" s="427">
        <v>0</v>
      </c>
      <c r="E145" s="427">
        <v>0</v>
      </c>
      <c r="F145" s="427">
        <v>0</v>
      </c>
      <c r="G145" s="427">
        <v>0</v>
      </c>
      <c r="H145" s="427">
        <v>0</v>
      </c>
      <c r="I145" s="427">
        <v>0</v>
      </c>
      <c r="J145" s="427">
        <v>0</v>
      </c>
      <c r="K145" s="428">
        <v>0</v>
      </c>
      <c r="L145" s="394">
        <v>0</v>
      </c>
    </row>
    <row r="146" spans="1:34" ht="15.75" thickBot="1">
      <c r="A146" s="393" t="s">
        <v>340</v>
      </c>
      <c r="B146" s="427">
        <v>0</v>
      </c>
      <c r="C146" s="427">
        <v>0</v>
      </c>
      <c r="D146" s="427">
        <v>0</v>
      </c>
      <c r="E146" s="427">
        <v>0</v>
      </c>
      <c r="F146" s="427">
        <v>0</v>
      </c>
      <c r="G146" s="427">
        <v>0</v>
      </c>
      <c r="H146" s="427">
        <v>0</v>
      </c>
      <c r="I146" s="427">
        <v>0</v>
      </c>
      <c r="J146" s="427">
        <v>0</v>
      </c>
      <c r="K146" s="428">
        <v>85.33</v>
      </c>
      <c r="L146" s="394">
        <v>85.33</v>
      </c>
    </row>
    <row r="147" spans="1:34" s="26" customFormat="1" ht="15.75" thickBot="1">
      <c r="A147" s="393" t="s">
        <v>66</v>
      </c>
      <c r="B147" s="427">
        <v>0</v>
      </c>
      <c r="C147" s="427">
        <v>7.14</v>
      </c>
      <c r="D147" s="427">
        <v>0</v>
      </c>
      <c r="E147" s="427">
        <v>7.14</v>
      </c>
      <c r="F147" s="427">
        <v>0</v>
      </c>
      <c r="G147" s="427">
        <v>7.14</v>
      </c>
      <c r="H147" s="427">
        <v>0</v>
      </c>
      <c r="I147" s="427">
        <v>7.14</v>
      </c>
      <c r="J147" s="427">
        <v>0</v>
      </c>
      <c r="K147" s="428">
        <v>25.14</v>
      </c>
      <c r="L147" s="394">
        <v>53.7</v>
      </c>
      <c r="M147" s="425"/>
      <c r="N147" s="425"/>
      <c r="O147" s="425"/>
      <c r="P147" s="425"/>
      <c r="Q147" s="425"/>
      <c r="R147" s="425"/>
      <c r="S147" s="425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</row>
    <row r="148" spans="1:34" s="26" customFormat="1" ht="32.25" thickBot="1">
      <c r="A148" s="73" t="s">
        <v>422</v>
      </c>
      <c r="B148" s="427">
        <v>0</v>
      </c>
      <c r="C148" s="427">
        <v>0</v>
      </c>
      <c r="D148" s="427">
        <v>0</v>
      </c>
      <c r="E148" s="427">
        <v>0</v>
      </c>
      <c r="F148" s="427">
        <v>0</v>
      </c>
      <c r="G148" s="427">
        <v>0</v>
      </c>
      <c r="H148" s="427">
        <v>0</v>
      </c>
      <c r="I148" s="427">
        <v>0</v>
      </c>
      <c r="J148" s="427">
        <v>1</v>
      </c>
      <c r="K148" s="428">
        <v>0</v>
      </c>
      <c r="L148" s="394">
        <v>1</v>
      </c>
      <c r="M148" s="425"/>
      <c r="N148" s="425"/>
      <c r="O148" s="425"/>
      <c r="P148" s="425"/>
      <c r="Q148" s="425"/>
      <c r="R148" s="425"/>
      <c r="S148" s="425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</row>
    <row r="149" spans="1:34" s="26" customFormat="1" ht="15.75" thickBot="1">
      <c r="A149" s="393" t="s">
        <v>22</v>
      </c>
      <c r="B149" s="427">
        <v>0</v>
      </c>
      <c r="C149" s="427">
        <v>0</v>
      </c>
      <c r="D149" s="427">
        <v>0</v>
      </c>
      <c r="E149" s="427">
        <v>1.5</v>
      </c>
      <c r="F149" s="427">
        <v>0</v>
      </c>
      <c r="G149" s="427">
        <v>0</v>
      </c>
      <c r="H149" s="427">
        <v>1.5</v>
      </c>
      <c r="I149" s="427">
        <v>0</v>
      </c>
      <c r="J149" s="427">
        <v>0</v>
      </c>
      <c r="K149" s="428">
        <v>1.5</v>
      </c>
      <c r="L149" s="394">
        <v>4.5</v>
      </c>
      <c r="M149" s="425"/>
      <c r="N149" s="425"/>
      <c r="O149" s="425"/>
      <c r="P149" s="425"/>
      <c r="Q149" s="425"/>
      <c r="R149" s="425"/>
      <c r="S149" s="425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</row>
    <row r="150" spans="1:34" s="26" customFormat="1" ht="15.75" thickBot="1">
      <c r="A150" s="393" t="s">
        <v>64</v>
      </c>
      <c r="B150" s="427">
        <v>0</v>
      </c>
      <c r="C150" s="427">
        <v>1.5</v>
      </c>
      <c r="D150" s="427">
        <v>0</v>
      </c>
      <c r="E150" s="427">
        <v>0</v>
      </c>
      <c r="F150" s="427">
        <v>1.5</v>
      </c>
      <c r="G150" s="427">
        <v>0</v>
      </c>
      <c r="H150" s="427">
        <v>0</v>
      </c>
      <c r="I150" s="427">
        <v>0</v>
      </c>
      <c r="J150" s="427">
        <v>1.5</v>
      </c>
      <c r="K150" s="428">
        <v>0</v>
      </c>
      <c r="L150" s="394">
        <v>4.5</v>
      </c>
      <c r="M150" s="425"/>
      <c r="N150" s="425"/>
      <c r="O150" s="425"/>
      <c r="P150" s="425"/>
      <c r="Q150" s="425"/>
      <c r="R150" s="425"/>
      <c r="S150" s="425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</row>
    <row r="151" spans="1:34" s="26" customFormat="1" ht="15.75" thickBot="1">
      <c r="A151" s="393" t="s">
        <v>392</v>
      </c>
      <c r="B151" s="427">
        <v>0</v>
      </c>
      <c r="C151" s="427">
        <v>10</v>
      </c>
      <c r="D151" s="427">
        <v>0</v>
      </c>
      <c r="E151" s="427">
        <v>0</v>
      </c>
      <c r="F151" s="427">
        <v>0</v>
      </c>
      <c r="G151" s="427">
        <v>0</v>
      </c>
      <c r="H151" s="427">
        <v>10</v>
      </c>
      <c r="I151" s="427">
        <v>0</v>
      </c>
      <c r="J151" s="427">
        <v>0</v>
      </c>
      <c r="K151" s="428">
        <v>0</v>
      </c>
      <c r="L151" s="394">
        <v>20</v>
      </c>
      <c r="M151" s="425"/>
      <c r="N151" s="425"/>
      <c r="O151" s="425"/>
      <c r="P151" s="425"/>
      <c r="Q151" s="425"/>
      <c r="R151" s="425"/>
      <c r="S151" s="425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</row>
    <row r="152" spans="1:34" ht="15.75" thickBot="1">
      <c r="A152" s="393" t="s">
        <v>319</v>
      </c>
      <c r="B152" s="427">
        <v>0</v>
      </c>
      <c r="C152" s="427">
        <v>0</v>
      </c>
      <c r="D152" s="427">
        <v>0</v>
      </c>
      <c r="E152" s="427">
        <v>0</v>
      </c>
      <c r="F152" s="427">
        <v>10</v>
      </c>
      <c r="G152" s="427">
        <v>0</v>
      </c>
      <c r="H152" s="427">
        <v>0</v>
      </c>
      <c r="I152" s="427">
        <v>0</v>
      </c>
      <c r="J152" s="427">
        <v>10</v>
      </c>
      <c r="K152" s="428">
        <v>0</v>
      </c>
      <c r="L152" s="394">
        <v>20</v>
      </c>
    </row>
    <row r="153" spans="1:34" ht="15.75" thickBot="1">
      <c r="A153" s="393" t="s">
        <v>19</v>
      </c>
      <c r="B153" s="427">
        <v>4.6000000000000005</v>
      </c>
      <c r="C153" s="427">
        <v>4.0999999999999996</v>
      </c>
      <c r="D153" s="427">
        <v>4.37</v>
      </c>
      <c r="E153" s="427">
        <v>3.5300000000000002</v>
      </c>
      <c r="F153" s="427">
        <v>3.1999999999999997</v>
      </c>
      <c r="G153" s="427">
        <v>4.5999999999999996</v>
      </c>
      <c r="H153" s="427">
        <v>4</v>
      </c>
      <c r="I153" s="427">
        <v>5.9099999999999993</v>
      </c>
      <c r="J153" s="427">
        <v>3.5999999999999996</v>
      </c>
      <c r="K153" s="428">
        <v>4.5</v>
      </c>
      <c r="L153" s="394">
        <v>42.41</v>
      </c>
    </row>
    <row r="154" spans="1:34" ht="16.5" thickBot="1">
      <c r="A154" s="73" t="s">
        <v>386</v>
      </c>
      <c r="B154" s="427">
        <v>0</v>
      </c>
      <c r="C154" s="427">
        <v>0</v>
      </c>
      <c r="D154" s="427">
        <v>0</v>
      </c>
      <c r="E154" s="427">
        <v>0</v>
      </c>
      <c r="F154" s="427">
        <v>0</v>
      </c>
      <c r="G154" s="427">
        <v>0</v>
      </c>
      <c r="H154" s="427">
        <v>0</v>
      </c>
      <c r="I154" s="427">
        <v>0</v>
      </c>
      <c r="J154" s="427">
        <v>0</v>
      </c>
      <c r="K154" s="428">
        <v>0</v>
      </c>
      <c r="L154" s="394">
        <v>0</v>
      </c>
    </row>
    <row r="155" spans="1:34" ht="15.75" thickBot="1">
      <c r="A155" s="393" t="s">
        <v>97</v>
      </c>
      <c r="B155" s="427">
        <v>0</v>
      </c>
      <c r="C155" s="427">
        <v>7</v>
      </c>
      <c r="D155" s="427">
        <v>0</v>
      </c>
      <c r="E155" s="427">
        <v>0</v>
      </c>
      <c r="F155" s="427">
        <v>0</v>
      </c>
      <c r="G155" s="427">
        <v>6</v>
      </c>
      <c r="H155" s="427">
        <v>2</v>
      </c>
      <c r="I155" s="427">
        <v>0</v>
      </c>
      <c r="J155" s="427">
        <v>0</v>
      </c>
      <c r="K155" s="428">
        <v>0</v>
      </c>
      <c r="L155" s="394">
        <v>15</v>
      </c>
    </row>
    <row r="156" spans="1:34" ht="15.75" thickBot="1">
      <c r="A156" s="395" t="s">
        <v>353</v>
      </c>
      <c r="B156" s="427">
        <v>0</v>
      </c>
      <c r="C156" s="427">
        <v>0</v>
      </c>
      <c r="D156" s="427">
        <v>0</v>
      </c>
      <c r="E156" s="427">
        <v>21</v>
      </c>
      <c r="F156" s="427">
        <v>0</v>
      </c>
      <c r="G156" s="427">
        <v>0</v>
      </c>
      <c r="H156" s="427">
        <v>0</v>
      </c>
      <c r="I156" s="427">
        <v>0</v>
      </c>
      <c r="J156" s="427">
        <v>0</v>
      </c>
      <c r="K156" s="428">
        <v>0</v>
      </c>
      <c r="L156" s="394">
        <v>21</v>
      </c>
    </row>
    <row r="157" spans="1:34" s="37" customFormat="1" ht="15.75" thickBot="1">
      <c r="A157" s="398" t="s">
        <v>143</v>
      </c>
      <c r="B157" s="430">
        <v>55.5</v>
      </c>
      <c r="C157" s="430">
        <v>37.4</v>
      </c>
      <c r="D157" s="430">
        <v>37</v>
      </c>
      <c r="E157" s="430">
        <v>48</v>
      </c>
      <c r="F157" s="430">
        <v>63.5</v>
      </c>
      <c r="G157" s="430">
        <v>58</v>
      </c>
      <c r="H157" s="430">
        <v>63.2</v>
      </c>
      <c r="I157" s="430">
        <v>45.6</v>
      </c>
      <c r="J157" s="430">
        <v>48.4</v>
      </c>
      <c r="K157" s="430">
        <v>67.7</v>
      </c>
      <c r="L157" s="2">
        <v>524.29999999999995</v>
      </c>
      <c r="M157" s="425"/>
      <c r="N157" s="425"/>
      <c r="O157" s="425"/>
      <c r="P157" s="425"/>
      <c r="Q157" s="425"/>
      <c r="R157" s="425"/>
      <c r="S157" s="425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</row>
    <row r="158" spans="1:34" s="37" customFormat="1" ht="15.75" thickBot="1">
      <c r="A158" s="398" t="s">
        <v>144</v>
      </c>
      <c r="B158" s="430">
        <v>108.21000000000001</v>
      </c>
      <c r="C158" s="430">
        <v>106.55</v>
      </c>
      <c r="D158" s="430">
        <v>332.14499999999998</v>
      </c>
      <c r="E158" s="430">
        <v>152.84</v>
      </c>
      <c r="F158" s="430">
        <v>311.67200000000003</v>
      </c>
      <c r="G158" s="430">
        <v>153.76999999999998</v>
      </c>
      <c r="H158" s="430">
        <v>97.02</v>
      </c>
      <c r="I158" s="430">
        <v>250.75</v>
      </c>
      <c r="J158" s="430">
        <v>90.710000000000008</v>
      </c>
      <c r="K158" s="430">
        <v>134.44999999999999</v>
      </c>
      <c r="L158" s="2">
        <v>1738.117</v>
      </c>
      <c r="M158" s="425"/>
      <c r="N158" s="425"/>
      <c r="O158" s="425"/>
      <c r="P158" s="425"/>
      <c r="Q158" s="425"/>
      <c r="R158" s="425"/>
      <c r="S158" s="425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</row>
    <row r="159" spans="1:34" s="37" customFormat="1" ht="15.75" thickBot="1">
      <c r="A159" s="398" t="s">
        <v>145</v>
      </c>
      <c r="B159" s="430">
        <v>0</v>
      </c>
      <c r="C159" s="430">
        <v>45.9</v>
      </c>
      <c r="D159" s="430">
        <v>0</v>
      </c>
      <c r="E159" s="430">
        <v>114</v>
      </c>
      <c r="F159" s="430">
        <v>45.9</v>
      </c>
      <c r="G159" s="430">
        <v>114</v>
      </c>
      <c r="H159" s="430">
        <v>45.9</v>
      </c>
      <c r="I159" s="430">
        <v>114</v>
      </c>
      <c r="J159" s="430">
        <v>0</v>
      </c>
      <c r="K159" s="430">
        <v>119.1</v>
      </c>
      <c r="L159" s="2">
        <v>598.79999999999995</v>
      </c>
      <c r="M159" s="425"/>
      <c r="N159" s="425"/>
      <c r="O159" s="425"/>
      <c r="P159" s="425"/>
      <c r="Q159" s="425"/>
      <c r="R159" s="425"/>
      <c r="S159" s="425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</row>
    <row r="160" spans="1:34" s="37" customFormat="1" ht="15.75" thickBot="1">
      <c r="A160" s="398" t="s">
        <v>146</v>
      </c>
      <c r="B160" s="430">
        <v>15.3</v>
      </c>
      <c r="C160" s="430">
        <v>125</v>
      </c>
      <c r="D160" s="430">
        <v>18.36</v>
      </c>
      <c r="E160" s="430">
        <v>20</v>
      </c>
      <c r="F160" s="430">
        <v>0</v>
      </c>
      <c r="G160" s="430">
        <v>15.3</v>
      </c>
      <c r="H160" s="430">
        <v>20</v>
      </c>
      <c r="I160" s="430">
        <v>35.299999999999997</v>
      </c>
      <c r="J160" s="430">
        <v>0</v>
      </c>
      <c r="K160" s="430">
        <v>18.36</v>
      </c>
      <c r="L160" s="2">
        <v>267.62000000000006</v>
      </c>
      <c r="M160" s="425"/>
      <c r="N160" s="425"/>
      <c r="O160" s="425"/>
      <c r="P160" s="425"/>
      <c r="Q160" s="425"/>
      <c r="R160" s="425"/>
      <c r="S160" s="425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</row>
    <row r="161" spans="1:34" s="37" customFormat="1" ht="15.75" thickBot="1">
      <c r="A161" s="398" t="s">
        <v>147</v>
      </c>
      <c r="B161" s="430">
        <v>214</v>
      </c>
      <c r="C161" s="430">
        <v>353.77</v>
      </c>
      <c r="D161" s="430">
        <v>262</v>
      </c>
      <c r="E161" s="430">
        <v>293.89999999999998</v>
      </c>
      <c r="F161" s="430">
        <v>292</v>
      </c>
      <c r="G161" s="430">
        <v>266.5</v>
      </c>
      <c r="H161" s="430">
        <v>293.89999999999998</v>
      </c>
      <c r="I161" s="430">
        <v>265.11</v>
      </c>
      <c r="J161" s="430">
        <v>353.87</v>
      </c>
      <c r="K161" s="430">
        <v>333.9</v>
      </c>
      <c r="L161" s="2">
        <v>2928.9500000000003</v>
      </c>
      <c r="M161" s="425"/>
      <c r="N161" s="425"/>
      <c r="O161" s="425"/>
      <c r="P161" s="425"/>
      <c r="Q161" s="425"/>
      <c r="R161" s="425"/>
      <c r="S161" s="425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</row>
    <row r="162" spans="1:34" s="37" customFormat="1" ht="15.75" thickBot="1">
      <c r="A162" s="399" t="s">
        <v>178</v>
      </c>
      <c r="B162" s="430">
        <v>76.45</v>
      </c>
      <c r="C162" s="430">
        <v>80</v>
      </c>
      <c r="D162" s="430">
        <v>22.61</v>
      </c>
      <c r="E162" s="430">
        <v>0</v>
      </c>
      <c r="F162" s="430">
        <v>127.22</v>
      </c>
      <c r="G162" s="430">
        <v>84.61</v>
      </c>
      <c r="H162" s="430">
        <v>22.61</v>
      </c>
      <c r="I162" s="430">
        <v>60.65</v>
      </c>
      <c r="J162" s="430">
        <v>22.61</v>
      </c>
      <c r="K162" s="430">
        <v>85.33</v>
      </c>
      <c r="L162" s="2">
        <v>582.09</v>
      </c>
      <c r="M162" s="425"/>
      <c r="N162" s="425"/>
      <c r="O162" s="425"/>
      <c r="P162" s="425"/>
      <c r="Q162" s="425"/>
      <c r="R162" s="425"/>
      <c r="S162" s="425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</row>
    <row r="163" spans="1:34" s="37" customFormat="1" ht="15.75" thickBot="1">
      <c r="A163" s="399" t="s">
        <v>37</v>
      </c>
      <c r="B163" s="430">
        <v>48</v>
      </c>
      <c r="C163" s="430">
        <v>17.100000000000001</v>
      </c>
      <c r="D163" s="430">
        <v>28</v>
      </c>
      <c r="E163" s="430">
        <v>41.78</v>
      </c>
      <c r="F163" s="430">
        <v>45.93</v>
      </c>
      <c r="G163" s="430">
        <v>60.1</v>
      </c>
      <c r="H163" s="430">
        <v>58</v>
      </c>
      <c r="I163" s="430">
        <v>52</v>
      </c>
      <c r="J163" s="430">
        <v>0</v>
      </c>
      <c r="K163" s="430">
        <v>0</v>
      </c>
      <c r="L163" s="2">
        <v>350.90999999999997</v>
      </c>
      <c r="M163" s="425"/>
      <c r="N163" s="425"/>
      <c r="O163" s="425"/>
      <c r="P163" s="425"/>
      <c r="Q163" s="425"/>
      <c r="R163" s="425"/>
      <c r="S163" s="425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</row>
    <row r="164" spans="1:34" s="37" customFormat="1" ht="15.75" thickBot="1">
      <c r="A164" s="399" t="s">
        <v>80</v>
      </c>
      <c r="B164" s="430">
        <v>8</v>
      </c>
      <c r="C164" s="430">
        <v>0</v>
      </c>
      <c r="D164" s="430">
        <v>45.5</v>
      </c>
      <c r="E164" s="430">
        <v>0</v>
      </c>
      <c r="F164" s="430">
        <v>0</v>
      </c>
      <c r="G164" s="430">
        <v>45.5</v>
      </c>
      <c r="H164" s="430">
        <v>0</v>
      </c>
      <c r="I164" s="430">
        <v>15.55</v>
      </c>
      <c r="J164" s="430">
        <v>0</v>
      </c>
      <c r="K164" s="430">
        <v>0</v>
      </c>
      <c r="L164" s="2">
        <v>114.55</v>
      </c>
      <c r="M164" s="425"/>
      <c r="N164" s="425"/>
      <c r="O164" s="425"/>
      <c r="P164" s="425"/>
      <c r="Q164" s="425"/>
      <c r="R164" s="425"/>
      <c r="S164" s="425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</row>
    <row r="165" spans="1:34" s="37" customFormat="1" ht="15.75" thickBot="1">
      <c r="A165" s="399" t="s">
        <v>121</v>
      </c>
      <c r="B165" s="430">
        <v>51</v>
      </c>
      <c r="C165" s="430">
        <v>65</v>
      </c>
      <c r="D165" s="430">
        <v>45</v>
      </c>
      <c r="E165" s="430">
        <v>45</v>
      </c>
      <c r="F165" s="430">
        <v>45</v>
      </c>
      <c r="G165" s="430">
        <v>51</v>
      </c>
      <c r="H165" s="430">
        <v>61.4</v>
      </c>
      <c r="I165" s="430">
        <v>45</v>
      </c>
      <c r="J165" s="430">
        <v>45</v>
      </c>
      <c r="K165" s="430">
        <v>45</v>
      </c>
      <c r="L165" s="2">
        <v>498.4</v>
      </c>
      <c r="M165" s="425"/>
      <c r="N165" s="425"/>
      <c r="O165" s="425"/>
      <c r="P165" s="425"/>
      <c r="Q165" s="425"/>
      <c r="R165" s="425"/>
      <c r="S165" s="425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</row>
    <row r="166" spans="1:34" s="37" customFormat="1" ht="15.75" thickBot="1">
      <c r="A166" s="399" t="s">
        <v>71</v>
      </c>
      <c r="B166" s="430">
        <v>0</v>
      </c>
      <c r="C166" s="430">
        <v>10</v>
      </c>
      <c r="D166" s="430">
        <v>0</v>
      </c>
      <c r="E166" s="430">
        <v>21</v>
      </c>
      <c r="F166" s="430">
        <v>10</v>
      </c>
      <c r="G166" s="430">
        <v>0</v>
      </c>
      <c r="H166" s="430">
        <v>10</v>
      </c>
      <c r="I166" s="430">
        <v>0</v>
      </c>
      <c r="J166" s="430">
        <v>10</v>
      </c>
      <c r="K166" s="430">
        <v>0</v>
      </c>
      <c r="L166" s="2">
        <v>61</v>
      </c>
      <c r="M166" s="425"/>
      <c r="N166" s="425"/>
      <c r="O166" s="425"/>
      <c r="P166" s="425"/>
      <c r="Q166" s="425"/>
      <c r="R166" s="425"/>
      <c r="S166" s="425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</row>
    <row r="167" spans="1:34">
      <c r="A167" s="396"/>
    </row>
    <row r="169" spans="1:34">
      <c r="A169" s="397"/>
    </row>
  </sheetData>
  <pageMargins left="0.25" right="0.25" top="0.75" bottom="0.75" header="0.3" footer="0.3"/>
  <pageSetup paperSize="9" scale="2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1"/>
  <sheetViews>
    <sheetView topLeftCell="A262" workbookViewId="0">
      <selection activeCell="A275" sqref="A275:G303"/>
    </sheetView>
  </sheetViews>
  <sheetFormatPr defaultRowHeight="15"/>
  <cols>
    <col min="1" max="1" width="26.28515625" style="62" customWidth="1"/>
    <col min="2" max="2" width="10.140625" style="62" customWidth="1"/>
    <col min="3" max="3" width="7.85546875" style="62" customWidth="1"/>
    <col min="4" max="4" width="7.140625" style="116" customWidth="1"/>
    <col min="5" max="5" width="7.5703125" style="116" customWidth="1"/>
    <col min="6" max="6" width="7.7109375" style="116" customWidth="1"/>
    <col min="7" max="7" width="11.140625" style="116" customWidth="1"/>
    <col min="8" max="8" width="28.140625" style="115" customWidth="1"/>
    <col min="9" max="13" width="9.140625" style="65"/>
  </cols>
  <sheetData>
    <row r="1" spans="1:8" ht="17.25" customHeight="1">
      <c r="A1" s="61" t="s">
        <v>277</v>
      </c>
      <c r="D1" s="63"/>
      <c r="E1" s="477" t="s">
        <v>281</v>
      </c>
      <c r="F1" s="477"/>
      <c r="G1" s="477"/>
      <c r="H1" s="460"/>
    </row>
    <row r="2" spans="1:8" ht="55.5" customHeight="1">
      <c r="A2" s="61" t="s">
        <v>297</v>
      </c>
      <c r="D2" s="63"/>
      <c r="E2" s="478" t="s">
        <v>289</v>
      </c>
      <c r="F2" s="478"/>
      <c r="G2" s="478"/>
      <c r="H2" s="460"/>
    </row>
    <row r="3" spans="1:8">
      <c r="A3" s="64" t="s">
        <v>282</v>
      </c>
      <c r="B3" s="65"/>
      <c r="C3" s="66"/>
      <c r="D3" s="67"/>
      <c r="E3" s="479" t="s">
        <v>291</v>
      </c>
      <c r="F3" s="479"/>
      <c r="G3" s="479"/>
      <c r="H3" s="460"/>
    </row>
    <row r="4" spans="1:8">
      <c r="A4" s="64"/>
      <c r="B4" s="65"/>
      <c r="C4" s="66"/>
      <c r="D4" s="67"/>
      <c r="E4" s="479" t="s">
        <v>435</v>
      </c>
      <c r="F4" s="479"/>
      <c r="G4" s="479"/>
      <c r="H4" s="460"/>
    </row>
    <row r="5" spans="1:8">
      <c r="A5" s="65"/>
      <c r="B5" s="65"/>
      <c r="C5" s="117" t="s">
        <v>0</v>
      </c>
      <c r="D5" s="117"/>
      <c r="E5" s="117"/>
      <c r="F5" s="117"/>
      <c r="G5" s="117"/>
      <c r="H5" s="460"/>
    </row>
    <row r="6" spans="1:8" ht="31.5" customHeight="1">
      <c r="A6" s="65"/>
      <c r="B6" s="65"/>
      <c r="C6" s="68" t="s">
        <v>246</v>
      </c>
      <c r="D6" s="68"/>
      <c r="E6" s="68"/>
      <c r="F6" s="68"/>
      <c r="G6" s="68"/>
      <c r="H6" s="460"/>
    </row>
    <row r="7" spans="1:8">
      <c r="A7" s="65"/>
      <c r="B7" s="65"/>
      <c r="C7" s="68" t="s">
        <v>390</v>
      </c>
      <c r="D7" s="68"/>
      <c r="E7" s="68"/>
      <c r="F7" s="68"/>
      <c r="G7" s="68"/>
      <c r="H7" s="460"/>
    </row>
    <row r="8" spans="1:8" ht="22.5" customHeight="1">
      <c r="A8" s="65"/>
      <c r="B8" s="65" t="s">
        <v>356</v>
      </c>
      <c r="C8" s="65"/>
      <c r="D8" s="68"/>
      <c r="E8" s="68"/>
      <c r="F8" s="68"/>
      <c r="G8" s="68"/>
      <c r="H8" s="460"/>
    </row>
    <row r="9" spans="1:8" ht="15.75" thickBot="1">
      <c r="A9" s="62" t="s">
        <v>2</v>
      </c>
    </row>
    <row r="10" spans="1:8" ht="26.25" customHeight="1">
      <c r="A10" s="436" t="s">
        <v>234</v>
      </c>
      <c r="B10" s="437"/>
      <c r="C10" s="438" t="s">
        <v>230</v>
      </c>
      <c r="D10" s="481" t="s">
        <v>231</v>
      </c>
      <c r="E10" s="482"/>
      <c r="F10" s="483"/>
      <c r="G10" s="304" t="s">
        <v>4</v>
      </c>
      <c r="H10" s="461" t="s">
        <v>232</v>
      </c>
    </row>
    <row r="11" spans="1:8" ht="12.75" customHeight="1" thickBot="1">
      <c r="A11" s="439" t="s">
        <v>233</v>
      </c>
      <c r="B11" s="440"/>
      <c r="C11" s="441"/>
      <c r="D11" s="306"/>
      <c r="E11" s="307"/>
      <c r="F11" s="308"/>
      <c r="G11" s="309" t="s">
        <v>6</v>
      </c>
      <c r="H11" s="432"/>
    </row>
    <row r="12" spans="1:8" ht="15.75" thickBot="1">
      <c r="A12" s="442"/>
      <c r="B12" s="443"/>
      <c r="C12" s="444"/>
      <c r="D12" s="311" t="s">
        <v>9</v>
      </c>
      <c r="E12" s="311" t="s">
        <v>10</v>
      </c>
      <c r="F12" s="312" t="s">
        <v>11</v>
      </c>
      <c r="G12" s="312" t="s">
        <v>12</v>
      </c>
      <c r="H12" s="462"/>
    </row>
    <row r="13" spans="1:8" ht="15" customHeight="1">
      <c r="A13" s="333"/>
      <c r="B13" s="62" t="s">
        <v>13</v>
      </c>
      <c r="C13" s="320"/>
      <c r="D13" s="317"/>
      <c r="E13" s="317"/>
      <c r="F13" s="318"/>
      <c r="G13" s="321"/>
      <c r="H13" s="432"/>
    </row>
    <row r="14" spans="1:8" ht="26.25" customHeight="1">
      <c r="A14" s="333" t="s">
        <v>171</v>
      </c>
      <c r="B14" s="334"/>
      <c r="C14" s="335" t="s">
        <v>395</v>
      </c>
      <c r="D14" s="321">
        <v>10</v>
      </c>
      <c r="E14" s="317">
        <v>10</v>
      </c>
      <c r="F14" s="317">
        <v>24.5</v>
      </c>
      <c r="G14" s="321">
        <v>228</v>
      </c>
      <c r="H14" s="432" t="s">
        <v>56</v>
      </c>
    </row>
    <row r="15" spans="1:8" ht="12" customHeight="1">
      <c r="A15" s="357" t="s">
        <v>159</v>
      </c>
      <c r="B15" s="65"/>
      <c r="C15" s="323" t="s">
        <v>259</v>
      </c>
      <c r="D15" s="324">
        <v>0.06</v>
      </c>
      <c r="E15" s="325">
        <v>0.02</v>
      </c>
      <c r="F15" s="117">
        <v>4.99</v>
      </c>
      <c r="G15" s="325">
        <v>20</v>
      </c>
      <c r="H15" s="432" t="s">
        <v>257</v>
      </c>
    </row>
    <row r="16" spans="1:8" ht="27" thickBot="1">
      <c r="A16" s="333" t="s">
        <v>23</v>
      </c>
      <c r="C16" s="326" t="s">
        <v>157</v>
      </c>
      <c r="D16" s="321">
        <v>1.9</v>
      </c>
      <c r="E16" s="317">
        <v>4.4000000000000004</v>
      </c>
      <c r="F16" s="116">
        <v>13</v>
      </c>
      <c r="G16" s="321">
        <v>99</v>
      </c>
      <c r="H16" s="432" t="s">
        <v>24</v>
      </c>
    </row>
    <row r="17" spans="1:8" ht="15.75" thickBot="1">
      <c r="A17" s="445" t="s">
        <v>26</v>
      </c>
      <c r="B17" s="329"/>
      <c r="C17" s="330">
        <v>418</v>
      </c>
      <c r="D17" s="311">
        <f>SUM(D13:D16)</f>
        <v>11.96</v>
      </c>
      <c r="E17" s="311">
        <f>SUM(E13:E16)</f>
        <v>14.42</v>
      </c>
      <c r="F17" s="311">
        <f>SUM(F13:F16)</f>
        <v>42.49</v>
      </c>
      <c r="G17" s="311">
        <f>SUM(G13:G16)</f>
        <v>347</v>
      </c>
      <c r="H17" s="462"/>
    </row>
    <row r="18" spans="1:8">
      <c r="A18" s="333" t="s">
        <v>27</v>
      </c>
      <c r="C18" s="320">
        <v>125</v>
      </c>
      <c r="D18" s="321">
        <v>0.9</v>
      </c>
      <c r="E18" s="317">
        <v>0.08</v>
      </c>
      <c r="F18" s="116">
        <v>22</v>
      </c>
      <c r="G18" s="317">
        <v>91</v>
      </c>
      <c r="H18" s="432" t="s">
        <v>416</v>
      </c>
    </row>
    <row r="19" spans="1:8" ht="0.75" customHeight="1" thickBot="1">
      <c r="A19" s="333"/>
      <c r="C19" s="320"/>
      <c r="D19" s="321"/>
      <c r="E19" s="317"/>
      <c r="G19" s="317"/>
      <c r="H19" s="432"/>
    </row>
    <row r="20" spans="1:8" ht="15.75" thickBot="1">
      <c r="A20" s="445" t="s">
        <v>26</v>
      </c>
      <c r="B20" s="329"/>
      <c r="C20" s="330">
        <f>SUM(C18:C18)</f>
        <v>125</v>
      </c>
      <c r="D20" s="311">
        <f>SUM(D18)</f>
        <v>0.9</v>
      </c>
      <c r="E20" s="311">
        <f>SUM(E18)</f>
        <v>0.08</v>
      </c>
      <c r="F20" s="311">
        <f>SUM(F18)</f>
        <v>22</v>
      </c>
      <c r="G20" s="311">
        <f>SUM(G18)</f>
        <v>91</v>
      </c>
      <c r="H20" s="462"/>
    </row>
    <row r="21" spans="1:8" ht="15.75" thickBot="1">
      <c r="A21" s="435"/>
      <c r="B21" s="315"/>
      <c r="C21" s="316">
        <v>543</v>
      </c>
      <c r="D21" s="304">
        <f>D17+D20</f>
        <v>12.860000000000001</v>
      </c>
      <c r="E21" s="304">
        <f>E17+E20</f>
        <v>14.5</v>
      </c>
      <c r="F21" s="304">
        <f>F17+F20</f>
        <v>64.490000000000009</v>
      </c>
      <c r="G21" s="304">
        <f>G17+G20</f>
        <v>438</v>
      </c>
      <c r="H21" s="432"/>
    </row>
    <row r="22" spans="1:8">
      <c r="A22" s="435"/>
      <c r="B22" s="315" t="s">
        <v>28</v>
      </c>
      <c r="C22" s="316"/>
      <c r="D22" s="304"/>
      <c r="E22" s="331"/>
      <c r="F22" s="332"/>
      <c r="G22" s="304"/>
      <c r="H22" s="432"/>
    </row>
    <row r="23" spans="1:8">
      <c r="A23" s="333" t="s">
        <v>332</v>
      </c>
      <c r="B23" s="334"/>
      <c r="C23" s="335">
        <v>50</v>
      </c>
      <c r="D23" s="336">
        <v>0.7</v>
      </c>
      <c r="E23" s="317">
        <v>2.5</v>
      </c>
      <c r="F23" s="336">
        <v>4.5</v>
      </c>
      <c r="G23" s="321">
        <v>43.5</v>
      </c>
      <c r="H23" s="432" t="s">
        <v>434</v>
      </c>
    </row>
    <row r="24" spans="1:8" ht="26.25">
      <c r="A24" s="333" t="s">
        <v>372</v>
      </c>
      <c r="C24" s="320" t="s">
        <v>412</v>
      </c>
      <c r="D24" s="116">
        <v>3.86</v>
      </c>
      <c r="E24" s="317">
        <v>5.8</v>
      </c>
      <c r="F24" s="116">
        <v>15.24</v>
      </c>
      <c r="G24" s="321">
        <v>133</v>
      </c>
      <c r="H24" s="432" t="s">
        <v>209</v>
      </c>
    </row>
    <row r="25" spans="1:8" ht="26.25">
      <c r="A25" s="333" t="s">
        <v>335</v>
      </c>
      <c r="C25" s="320" t="s">
        <v>334</v>
      </c>
      <c r="D25" s="320">
        <v>6.2</v>
      </c>
      <c r="E25" s="328">
        <v>6.5</v>
      </c>
      <c r="F25" s="320">
        <v>5</v>
      </c>
      <c r="G25" s="328">
        <v>103</v>
      </c>
      <c r="H25" s="432" t="s">
        <v>336</v>
      </c>
    </row>
    <row r="26" spans="1:8">
      <c r="A26" s="333" t="s">
        <v>250</v>
      </c>
      <c r="C26" s="320" t="s">
        <v>285</v>
      </c>
      <c r="D26" s="317">
        <v>6.2</v>
      </c>
      <c r="E26" s="317">
        <v>5.8</v>
      </c>
      <c r="F26" s="317">
        <v>38</v>
      </c>
      <c r="G26" s="321">
        <v>229</v>
      </c>
      <c r="H26" s="463" t="s">
        <v>273</v>
      </c>
    </row>
    <row r="27" spans="1:8">
      <c r="A27" s="333" t="s">
        <v>342</v>
      </c>
      <c r="C27" s="320">
        <v>180</v>
      </c>
      <c r="D27" s="321"/>
      <c r="E27" s="317"/>
      <c r="F27" s="116">
        <v>10</v>
      </c>
      <c r="G27" s="321">
        <v>40</v>
      </c>
      <c r="H27" s="432" t="s">
        <v>347</v>
      </c>
    </row>
    <row r="28" spans="1:8" ht="15.75" thickBot="1">
      <c r="A28" s="446" t="s">
        <v>46</v>
      </c>
      <c r="B28" s="303"/>
      <c r="C28" s="360">
        <v>37.5</v>
      </c>
      <c r="D28" s="360">
        <v>1.8</v>
      </c>
      <c r="E28" s="360">
        <v>0.4</v>
      </c>
      <c r="F28" s="360">
        <v>18</v>
      </c>
      <c r="G28" s="360">
        <v>82.5</v>
      </c>
      <c r="H28" s="464"/>
    </row>
    <row r="29" spans="1:8" ht="15.75" thickBot="1">
      <c r="A29" s="445" t="s">
        <v>26</v>
      </c>
      <c r="B29" s="329"/>
      <c r="C29" s="330">
        <v>690.5</v>
      </c>
      <c r="D29" s="312">
        <f>SUM(D22:D28)</f>
        <v>18.760000000000002</v>
      </c>
      <c r="E29" s="312">
        <f>SUM(E22:E28)</f>
        <v>21</v>
      </c>
      <c r="F29" s="312">
        <f>SUM(F22:F28)</f>
        <v>90.740000000000009</v>
      </c>
      <c r="G29" s="312">
        <f>SUM(G22:G28)</f>
        <v>631</v>
      </c>
      <c r="H29" s="462"/>
    </row>
    <row r="30" spans="1:8">
      <c r="A30" s="435"/>
      <c r="B30" s="315" t="s">
        <v>47</v>
      </c>
      <c r="C30" s="316"/>
      <c r="D30" s="331"/>
      <c r="E30" s="331"/>
      <c r="F30" s="331"/>
      <c r="G30" s="304"/>
      <c r="H30" s="432"/>
    </row>
    <row r="31" spans="1:8">
      <c r="A31" s="333" t="s">
        <v>84</v>
      </c>
      <c r="C31" s="320">
        <v>50</v>
      </c>
      <c r="D31" s="317">
        <v>4.9000000000000004</v>
      </c>
      <c r="E31" s="116">
        <v>5</v>
      </c>
      <c r="F31" s="317">
        <v>38</v>
      </c>
      <c r="G31" s="116">
        <v>217</v>
      </c>
      <c r="H31" s="432" t="s">
        <v>326</v>
      </c>
    </row>
    <row r="32" spans="1:8">
      <c r="A32" s="333" t="s">
        <v>82</v>
      </c>
      <c r="C32" s="320">
        <v>110</v>
      </c>
      <c r="D32" s="328">
        <v>3.77</v>
      </c>
      <c r="E32" s="320">
        <v>2.75</v>
      </c>
      <c r="F32" s="328">
        <v>5</v>
      </c>
      <c r="G32" s="320">
        <v>62.1</v>
      </c>
      <c r="H32" s="432" t="s">
        <v>158</v>
      </c>
    </row>
    <row r="33" spans="1:8">
      <c r="A33" s="333" t="s">
        <v>305</v>
      </c>
      <c r="C33" s="320" t="s">
        <v>380</v>
      </c>
      <c r="D33" s="116">
        <v>6</v>
      </c>
      <c r="E33" s="317">
        <v>9.5</v>
      </c>
      <c r="F33" s="116">
        <v>16.899999999999999</v>
      </c>
      <c r="G33" s="321">
        <v>177</v>
      </c>
      <c r="H33" s="432" t="s">
        <v>321</v>
      </c>
    </row>
    <row r="34" spans="1:8">
      <c r="A34" s="434" t="s">
        <v>324</v>
      </c>
      <c r="C34" s="320">
        <v>180</v>
      </c>
      <c r="D34" s="327">
        <v>0.6</v>
      </c>
      <c r="E34" s="338">
        <v>0.06</v>
      </c>
      <c r="F34" s="339">
        <v>15</v>
      </c>
      <c r="G34" s="351">
        <v>62.5</v>
      </c>
      <c r="H34" s="463" t="s">
        <v>325</v>
      </c>
    </row>
    <row r="35" spans="1:8" ht="15.75" thickBot="1">
      <c r="A35" s="333" t="s">
        <v>38</v>
      </c>
      <c r="C35" s="320">
        <v>20</v>
      </c>
      <c r="D35" s="317">
        <v>1.52</v>
      </c>
      <c r="E35" s="116">
        <v>0.16</v>
      </c>
      <c r="F35" s="317">
        <v>9.84</v>
      </c>
      <c r="G35" s="116">
        <v>47</v>
      </c>
      <c r="H35" s="432"/>
    </row>
    <row r="36" spans="1:8" ht="15.75" thickBot="1">
      <c r="A36" s="447" t="s">
        <v>26</v>
      </c>
      <c r="B36" s="343"/>
      <c r="C36" s="348">
        <v>505</v>
      </c>
      <c r="D36" s="345">
        <f>SUM(D31:D35)</f>
        <v>16.79</v>
      </c>
      <c r="E36" s="345">
        <f>SUM(E31:E35)</f>
        <v>17.47</v>
      </c>
      <c r="F36" s="345">
        <f>SUM(F31:F35)</f>
        <v>84.740000000000009</v>
      </c>
      <c r="G36" s="345">
        <f>SUM(G31:G35)</f>
        <v>565.6</v>
      </c>
      <c r="H36" s="462"/>
    </row>
    <row r="37" spans="1:8" ht="15.75" thickBot="1">
      <c r="A37" s="445" t="s">
        <v>60</v>
      </c>
      <c r="B37" s="329"/>
      <c r="C37" s="448">
        <f>C17+C20+C29+C36</f>
        <v>1738.5</v>
      </c>
      <c r="D37" s="346">
        <f>D17+D20+D29+D36</f>
        <v>48.410000000000004</v>
      </c>
      <c r="E37" s="346">
        <f>E17+E20+E29+E36</f>
        <v>52.97</v>
      </c>
      <c r="F37" s="346">
        <f>F17+F20+F29+F36</f>
        <v>239.97000000000003</v>
      </c>
      <c r="G37" s="346">
        <f>G17+G20+G29+G36</f>
        <v>1634.6</v>
      </c>
      <c r="H37" s="461"/>
    </row>
    <row r="38" spans="1:8" ht="26.25" customHeight="1" thickBot="1">
      <c r="A38" s="62" t="s">
        <v>61</v>
      </c>
      <c r="G38" s="450"/>
      <c r="H38" s="465"/>
    </row>
    <row r="39" spans="1:8" ht="31.5" customHeight="1">
      <c r="A39" s="436" t="s">
        <v>234</v>
      </c>
      <c r="B39" s="437"/>
      <c r="C39" s="438" t="s">
        <v>230</v>
      </c>
      <c r="D39" s="481" t="s">
        <v>231</v>
      </c>
      <c r="E39" s="482"/>
      <c r="F39" s="483"/>
      <c r="G39" s="304" t="s">
        <v>4</v>
      </c>
      <c r="H39" s="461" t="s">
        <v>232</v>
      </c>
    </row>
    <row r="40" spans="1:8" ht="23.25" customHeight="1" thickBot="1">
      <c r="A40" s="439" t="s">
        <v>233</v>
      </c>
      <c r="B40" s="440"/>
      <c r="C40" s="441"/>
      <c r="D40" s="306"/>
      <c r="E40" s="307"/>
      <c r="F40" s="308"/>
      <c r="G40" s="309" t="s">
        <v>6</v>
      </c>
      <c r="H40" s="432"/>
    </row>
    <row r="41" spans="1:8" ht="23.25" customHeight="1" thickBot="1">
      <c r="A41" s="442"/>
      <c r="B41" s="443"/>
      <c r="C41" s="444"/>
      <c r="D41" s="311" t="s">
        <v>9</v>
      </c>
      <c r="E41" s="311" t="s">
        <v>10</v>
      </c>
      <c r="F41" s="312" t="s">
        <v>11</v>
      </c>
      <c r="G41" s="312" t="s">
        <v>12</v>
      </c>
      <c r="H41" s="462"/>
    </row>
    <row r="42" spans="1:8" ht="22.5" customHeight="1">
      <c r="A42" s="435"/>
      <c r="B42" s="315" t="s">
        <v>13</v>
      </c>
      <c r="C42" s="316"/>
      <c r="D42" s="304"/>
      <c r="E42" s="331"/>
      <c r="F42" s="331"/>
      <c r="G42" s="304"/>
      <c r="H42" s="432"/>
    </row>
    <row r="43" spans="1:8" ht="26.25" customHeight="1">
      <c r="A43" s="333" t="s">
        <v>100</v>
      </c>
      <c r="B43" s="334"/>
      <c r="C43" s="335" t="s">
        <v>395</v>
      </c>
      <c r="D43" s="321">
        <v>5.2</v>
      </c>
      <c r="E43" s="317">
        <v>5.8</v>
      </c>
      <c r="F43" s="317">
        <v>25.2</v>
      </c>
      <c r="G43" s="321">
        <v>173.8</v>
      </c>
      <c r="H43" s="432" t="s">
        <v>188</v>
      </c>
    </row>
    <row r="44" spans="1:8">
      <c r="A44" s="333" t="s">
        <v>63</v>
      </c>
      <c r="C44" s="320">
        <v>180</v>
      </c>
      <c r="D44" s="321">
        <v>2.4166666666666665</v>
      </c>
      <c r="E44" s="317">
        <v>2.5833333333333335</v>
      </c>
      <c r="F44" s="317">
        <v>13.608333333333333</v>
      </c>
      <c r="G44" s="321">
        <v>87.3</v>
      </c>
      <c r="H44" s="432" t="s">
        <v>329</v>
      </c>
    </row>
    <row r="45" spans="1:8" ht="15.75" thickBot="1">
      <c r="A45" s="333" t="s">
        <v>65</v>
      </c>
      <c r="C45" s="326" t="s">
        <v>394</v>
      </c>
      <c r="D45" s="321">
        <v>4</v>
      </c>
      <c r="E45" s="317">
        <v>6</v>
      </c>
      <c r="F45" s="116">
        <v>12.83</v>
      </c>
      <c r="G45" s="321">
        <v>122</v>
      </c>
      <c r="H45" s="432" t="s">
        <v>245</v>
      </c>
    </row>
    <row r="46" spans="1:8" ht="15.75" thickBot="1">
      <c r="A46" s="445" t="s">
        <v>26</v>
      </c>
      <c r="B46" s="329"/>
      <c r="C46" s="330">
        <v>418</v>
      </c>
      <c r="D46" s="312">
        <f>SUM(D42:D45)</f>
        <v>11.616666666666667</v>
      </c>
      <c r="E46" s="312">
        <f>SUM(E42:E45)</f>
        <v>14.383333333333333</v>
      </c>
      <c r="F46" s="312">
        <f>SUM(F42:F45)</f>
        <v>51.638333333333328</v>
      </c>
      <c r="G46" s="312">
        <f>SUM(G42:G45)</f>
        <v>383.1</v>
      </c>
      <c r="H46" s="462"/>
    </row>
    <row r="47" spans="1:8">
      <c r="A47" s="333" t="s">
        <v>385</v>
      </c>
      <c r="B47" s="334"/>
      <c r="C47" s="320">
        <v>125</v>
      </c>
      <c r="D47" s="321">
        <v>13</v>
      </c>
      <c r="E47" s="317"/>
      <c r="G47" s="317">
        <v>55</v>
      </c>
      <c r="H47" s="432"/>
    </row>
    <row r="48" spans="1:8" ht="15.75" thickBot="1">
      <c r="A48" s="333"/>
      <c r="B48" s="334"/>
      <c r="C48" s="320"/>
      <c r="D48" s="321"/>
      <c r="E48" s="317"/>
      <c r="F48" s="336"/>
      <c r="G48" s="317"/>
      <c r="H48" s="432"/>
    </row>
    <row r="49" spans="1:8" ht="15.75" thickBot="1">
      <c r="A49" s="445" t="s">
        <v>26</v>
      </c>
      <c r="B49" s="329"/>
      <c r="C49" s="330">
        <v>100</v>
      </c>
      <c r="D49" s="311">
        <f>SUM(D47)</f>
        <v>13</v>
      </c>
      <c r="E49" s="311">
        <f>SUM(E47)</f>
        <v>0</v>
      </c>
      <c r="F49" s="311">
        <f>SUM(F47)</f>
        <v>0</v>
      </c>
      <c r="G49" s="311">
        <f>SUM(G47)</f>
        <v>55</v>
      </c>
      <c r="H49" s="462"/>
    </row>
    <row r="50" spans="1:8" ht="15.75" thickBot="1">
      <c r="A50" s="435"/>
      <c r="B50" s="315"/>
      <c r="C50" s="316">
        <v>543</v>
      </c>
      <c r="D50" s="304">
        <f>D46+D49</f>
        <v>24.616666666666667</v>
      </c>
      <c r="E50" s="304">
        <f>E46+E49</f>
        <v>14.383333333333333</v>
      </c>
      <c r="F50" s="304">
        <f>F46+F49</f>
        <v>51.638333333333328</v>
      </c>
      <c r="G50" s="304">
        <f>G46+G49</f>
        <v>438.1</v>
      </c>
      <c r="H50" s="432"/>
    </row>
    <row r="51" spans="1:8">
      <c r="A51" s="435"/>
      <c r="B51" s="315" t="s">
        <v>28</v>
      </c>
      <c r="C51" s="316"/>
      <c r="D51" s="304"/>
      <c r="E51" s="304"/>
      <c r="F51" s="331"/>
      <c r="G51" s="304"/>
      <c r="H51" s="432"/>
    </row>
    <row r="52" spans="1:8">
      <c r="A52" s="333" t="s">
        <v>430</v>
      </c>
      <c r="C52" s="320">
        <v>50</v>
      </c>
      <c r="D52" s="116">
        <v>0.6</v>
      </c>
      <c r="E52" s="317">
        <v>2.5</v>
      </c>
      <c r="F52" s="116">
        <v>4.2</v>
      </c>
      <c r="G52" s="321">
        <v>42</v>
      </c>
      <c r="H52" s="432" t="s">
        <v>431</v>
      </c>
    </row>
    <row r="53" spans="1:8" ht="26.25">
      <c r="A53" s="333" t="s">
        <v>228</v>
      </c>
      <c r="C53" s="320" t="s">
        <v>204</v>
      </c>
      <c r="D53" s="321">
        <v>6.2</v>
      </c>
      <c r="E53" s="317">
        <v>5.25</v>
      </c>
      <c r="F53" s="116">
        <v>29</v>
      </c>
      <c r="G53" s="321">
        <v>188</v>
      </c>
      <c r="H53" s="432" t="s">
        <v>217</v>
      </c>
    </row>
    <row r="54" spans="1:8">
      <c r="A54" s="333" t="s">
        <v>367</v>
      </c>
      <c r="C54" s="320">
        <v>70</v>
      </c>
      <c r="D54" s="321">
        <v>6.2</v>
      </c>
      <c r="E54" s="317">
        <v>10.8</v>
      </c>
      <c r="F54" s="116">
        <v>3</v>
      </c>
      <c r="G54" s="317">
        <v>134</v>
      </c>
      <c r="H54" s="432" t="s">
        <v>393</v>
      </c>
    </row>
    <row r="55" spans="1:8">
      <c r="A55" s="333" t="s">
        <v>88</v>
      </c>
      <c r="C55" s="320">
        <v>130</v>
      </c>
      <c r="D55" s="116">
        <v>3.7</v>
      </c>
      <c r="E55" s="317">
        <v>4.4400000000000004</v>
      </c>
      <c r="F55" s="116">
        <v>25</v>
      </c>
      <c r="G55" s="321">
        <v>155</v>
      </c>
      <c r="H55" s="432" t="s">
        <v>215</v>
      </c>
    </row>
    <row r="56" spans="1:8">
      <c r="A56" s="333" t="s">
        <v>426</v>
      </c>
      <c r="C56" s="320">
        <v>180</v>
      </c>
      <c r="D56" s="321">
        <v>0.1</v>
      </c>
      <c r="E56" s="317">
        <v>0.1</v>
      </c>
      <c r="F56" s="317">
        <v>11.8</v>
      </c>
      <c r="G56" s="317">
        <v>49</v>
      </c>
      <c r="H56" s="432" t="s">
        <v>427</v>
      </c>
    </row>
    <row r="57" spans="1:8" ht="15.75" thickBot="1">
      <c r="A57" s="446" t="s">
        <v>46</v>
      </c>
      <c r="B57" s="303"/>
      <c r="C57" s="360">
        <v>37.5</v>
      </c>
      <c r="D57" s="360">
        <v>1.8</v>
      </c>
      <c r="E57" s="360">
        <v>0.4</v>
      </c>
      <c r="F57" s="360">
        <v>18</v>
      </c>
      <c r="G57" s="360">
        <v>82.5</v>
      </c>
      <c r="H57" s="464"/>
    </row>
    <row r="58" spans="1:8" ht="15.75" thickBot="1">
      <c r="A58" s="445" t="s">
        <v>26</v>
      </c>
      <c r="B58" s="329"/>
      <c r="C58" s="330">
        <v>683.5</v>
      </c>
      <c r="D58" s="312">
        <f>SUM(D52:D57)</f>
        <v>18.600000000000001</v>
      </c>
      <c r="E58" s="312">
        <f t="shared" ref="E58:G58" si="0">SUM(E52:E57)</f>
        <v>23.490000000000002</v>
      </c>
      <c r="F58" s="312">
        <f t="shared" si="0"/>
        <v>91</v>
      </c>
      <c r="G58" s="312">
        <f t="shared" si="0"/>
        <v>650.5</v>
      </c>
      <c r="H58" s="432"/>
    </row>
    <row r="59" spans="1:8">
      <c r="A59" s="357"/>
      <c r="B59" s="65" t="s">
        <v>47</v>
      </c>
      <c r="C59" s="358"/>
      <c r="D59" s="325"/>
      <c r="E59" s="325"/>
      <c r="F59" s="325"/>
      <c r="G59" s="325"/>
      <c r="H59" s="461"/>
    </row>
    <row r="60" spans="1:8">
      <c r="A60" s="333" t="s">
        <v>71</v>
      </c>
      <c r="C60" s="320">
        <v>10</v>
      </c>
      <c r="D60" s="317">
        <v>3.86</v>
      </c>
      <c r="E60" s="116">
        <v>3.38</v>
      </c>
      <c r="F60" s="317">
        <v>34.1</v>
      </c>
      <c r="G60" s="116">
        <v>180</v>
      </c>
      <c r="H60" s="432"/>
    </row>
    <row r="61" spans="1:8">
      <c r="A61" s="333" t="s">
        <v>392</v>
      </c>
      <c r="C61" s="320"/>
      <c r="D61" s="321"/>
      <c r="H61" s="432"/>
    </row>
    <row r="62" spans="1:8">
      <c r="A62" s="333" t="s">
        <v>261</v>
      </c>
      <c r="C62" s="320">
        <v>110</v>
      </c>
      <c r="D62" s="116">
        <v>2.5</v>
      </c>
      <c r="E62" s="317">
        <v>2.75</v>
      </c>
      <c r="F62" s="116">
        <v>4</v>
      </c>
      <c r="G62" s="317">
        <v>51</v>
      </c>
      <c r="H62" s="432" t="s">
        <v>262</v>
      </c>
    </row>
    <row r="63" spans="1:8">
      <c r="A63" s="333" t="s">
        <v>405</v>
      </c>
      <c r="C63" s="320" t="s">
        <v>108</v>
      </c>
      <c r="D63" s="117">
        <v>9</v>
      </c>
      <c r="E63" s="325">
        <v>12.5</v>
      </c>
      <c r="F63" s="117">
        <v>24</v>
      </c>
      <c r="G63" s="325">
        <v>245</v>
      </c>
      <c r="H63" s="432" t="s">
        <v>328</v>
      </c>
    </row>
    <row r="64" spans="1:8">
      <c r="A64" s="333" t="s">
        <v>74</v>
      </c>
      <c r="C64" s="326" t="s">
        <v>306</v>
      </c>
      <c r="D64" s="321">
        <v>0.12</v>
      </c>
      <c r="E64" s="317">
        <v>0.01</v>
      </c>
      <c r="F64" s="116">
        <v>10.199999999999999</v>
      </c>
      <c r="G64" s="321">
        <v>41</v>
      </c>
      <c r="H64" s="432" t="s">
        <v>163</v>
      </c>
    </row>
    <row r="65" spans="1:8" ht="15.75" thickBot="1">
      <c r="A65" s="333" t="s">
        <v>38</v>
      </c>
      <c r="C65" s="320">
        <v>20</v>
      </c>
      <c r="D65" s="317">
        <v>1.52</v>
      </c>
      <c r="E65" s="116">
        <v>0.16</v>
      </c>
      <c r="F65" s="317">
        <v>9.84</v>
      </c>
      <c r="G65" s="116">
        <v>47</v>
      </c>
      <c r="H65" s="432"/>
    </row>
    <row r="66" spans="1:8" ht="15.75" thickBot="1">
      <c r="A66" s="447" t="s">
        <v>26</v>
      </c>
      <c r="B66" s="343"/>
      <c r="C66" s="348">
        <v>500</v>
      </c>
      <c r="D66" s="345">
        <f>SUM(D59:D65)</f>
        <v>17</v>
      </c>
      <c r="E66" s="345">
        <f>SUM(E59:E65)</f>
        <v>18.8</v>
      </c>
      <c r="F66" s="345">
        <f>SUM(F59:F65)</f>
        <v>82.14</v>
      </c>
      <c r="G66" s="345">
        <f>SUM(G59:G65)</f>
        <v>564</v>
      </c>
      <c r="H66" s="462"/>
    </row>
    <row r="67" spans="1:8" ht="15.75" thickBot="1">
      <c r="A67" s="445" t="s">
        <v>60</v>
      </c>
      <c r="B67" s="329"/>
      <c r="C67" s="330">
        <f>C46+C49+C58+C66</f>
        <v>1701.5</v>
      </c>
      <c r="D67" s="311">
        <f>D46+D49+D58+D66</f>
        <v>60.216666666666669</v>
      </c>
      <c r="E67" s="311">
        <f>E46+E49+E58+E66</f>
        <v>56.673333333333332</v>
      </c>
      <c r="F67" s="311">
        <f>F46+F49+F58+F66</f>
        <v>224.77833333333331</v>
      </c>
      <c r="G67" s="311">
        <f>G46+G49+G58+G66</f>
        <v>1652.6</v>
      </c>
      <c r="H67" s="462"/>
    </row>
    <row r="68" spans="1:8" ht="31.5" customHeight="1" thickBot="1">
      <c r="A68" s="62" t="s">
        <v>76</v>
      </c>
      <c r="G68" s="450"/>
      <c r="H68" s="465"/>
    </row>
    <row r="69" spans="1:8" ht="31.5" customHeight="1">
      <c r="A69" s="436" t="s">
        <v>234</v>
      </c>
      <c r="B69" s="437"/>
      <c r="C69" s="438" t="s">
        <v>230</v>
      </c>
      <c r="D69" s="481" t="s">
        <v>231</v>
      </c>
      <c r="E69" s="482"/>
      <c r="F69" s="483"/>
      <c r="G69" s="304" t="s">
        <v>4</v>
      </c>
      <c r="H69" s="461" t="s">
        <v>232</v>
      </c>
    </row>
    <row r="70" spans="1:8" ht="15.75" thickBot="1">
      <c r="A70" s="439" t="s">
        <v>233</v>
      </c>
      <c r="B70" s="440"/>
      <c r="C70" s="441"/>
      <c r="D70" s="306"/>
      <c r="E70" s="307"/>
      <c r="F70" s="308"/>
      <c r="G70" s="309" t="s">
        <v>6</v>
      </c>
      <c r="H70" s="432"/>
    </row>
    <row r="71" spans="1:8" ht="23.25" customHeight="1" thickBot="1">
      <c r="A71" s="442"/>
      <c r="B71" s="443"/>
      <c r="C71" s="444"/>
      <c r="D71" s="311" t="s">
        <v>9</v>
      </c>
      <c r="E71" s="311" t="s">
        <v>10</v>
      </c>
      <c r="F71" s="312" t="s">
        <v>11</v>
      </c>
      <c r="G71" s="312" t="s">
        <v>12</v>
      </c>
      <c r="H71" s="462"/>
    </row>
    <row r="72" spans="1:8" ht="22.5" customHeight="1">
      <c r="A72" s="435"/>
      <c r="B72" s="315" t="s">
        <v>13</v>
      </c>
      <c r="C72" s="316"/>
      <c r="D72" s="304"/>
      <c r="E72" s="331"/>
      <c r="F72" s="332"/>
      <c r="G72" s="304"/>
      <c r="H72" s="432"/>
    </row>
    <row r="73" spans="1:8" ht="24.75" customHeight="1">
      <c r="A73" s="333" t="s">
        <v>77</v>
      </c>
      <c r="B73" s="334"/>
      <c r="C73" s="335" t="s">
        <v>395</v>
      </c>
      <c r="D73" s="321">
        <v>6.7</v>
      </c>
      <c r="E73" s="317">
        <v>7.5</v>
      </c>
      <c r="F73" s="317">
        <v>22</v>
      </c>
      <c r="G73" s="321">
        <v>182.3</v>
      </c>
      <c r="H73" s="432" t="s">
        <v>191</v>
      </c>
    </row>
    <row r="74" spans="1:8">
      <c r="A74" s="357" t="s">
        <v>89</v>
      </c>
      <c r="B74" s="65"/>
      <c r="C74" s="323" t="s">
        <v>259</v>
      </c>
      <c r="D74" s="324">
        <v>2.6</v>
      </c>
      <c r="E74" s="325">
        <v>2.2999999999999998</v>
      </c>
      <c r="F74" s="117">
        <v>14.3</v>
      </c>
      <c r="G74" s="325">
        <v>89</v>
      </c>
      <c r="H74" s="432" t="s">
        <v>90</v>
      </c>
    </row>
    <row r="75" spans="1:8" ht="15.75" thickBot="1">
      <c r="A75" s="333" t="s">
        <v>23</v>
      </c>
      <c r="C75" s="326" t="s">
        <v>157</v>
      </c>
      <c r="D75" s="321">
        <v>1.91</v>
      </c>
      <c r="E75" s="317">
        <v>4.3499999999999996</v>
      </c>
      <c r="F75" s="116">
        <v>12.89</v>
      </c>
      <c r="G75" s="321">
        <v>99</v>
      </c>
      <c r="H75" s="432" t="s">
        <v>24</v>
      </c>
    </row>
    <row r="76" spans="1:8" ht="15.75" thickBot="1">
      <c r="A76" s="445" t="s">
        <v>26</v>
      </c>
      <c r="B76" s="329"/>
      <c r="C76" s="330">
        <v>418</v>
      </c>
      <c r="D76" s="311">
        <f>SUM(D73:D75)</f>
        <v>11.21</v>
      </c>
      <c r="E76" s="311">
        <f>SUM(E73:E75)</f>
        <v>14.15</v>
      </c>
      <c r="F76" s="311">
        <f>SUM(F73:F75)</f>
        <v>49.19</v>
      </c>
      <c r="G76" s="311">
        <f>SUM(G73:G75)</f>
        <v>370.3</v>
      </c>
      <c r="H76" s="462"/>
    </row>
    <row r="77" spans="1:8">
      <c r="A77" s="333" t="s">
        <v>27</v>
      </c>
      <c r="C77" s="320">
        <v>125</v>
      </c>
      <c r="D77" s="321">
        <v>1.63</v>
      </c>
      <c r="E77" s="317">
        <v>0.1</v>
      </c>
      <c r="F77" s="116">
        <v>15</v>
      </c>
      <c r="G77" s="317">
        <v>67</v>
      </c>
      <c r="H77" s="432" t="s">
        <v>272</v>
      </c>
    </row>
    <row r="78" spans="1:8" ht="15.75" thickBot="1">
      <c r="A78" s="333" t="s">
        <v>194</v>
      </c>
      <c r="C78" s="320"/>
      <c r="D78" s="321"/>
      <c r="E78" s="321"/>
      <c r="G78" s="321"/>
      <c r="H78" s="432"/>
    </row>
    <row r="79" spans="1:8" ht="15.75" thickBot="1">
      <c r="A79" s="445" t="s">
        <v>26</v>
      </c>
      <c r="B79" s="329"/>
      <c r="C79" s="330">
        <f>SUM(C77)</f>
        <v>125</v>
      </c>
      <c r="D79" s="312">
        <f>SUM(D77)</f>
        <v>1.63</v>
      </c>
      <c r="E79" s="312">
        <f>SUM(E77)</f>
        <v>0.1</v>
      </c>
      <c r="F79" s="312">
        <f>SUM(F77)</f>
        <v>15</v>
      </c>
      <c r="G79" s="312">
        <f>SUM(G77)</f>
        <v>67</v>
      </c>
      <c r="H79" s="462"/>
    </row>
    <row r="80" spans="1:8" ht="15.75" thickBot="1">
      <c r="A80" s="435"/>
      <c r="B80" s="315"/>
      <c r="C80" s="316">
        <v>543</v>
      </c>
      <c r="D80" s="304">
        <f>D76+D79</f>
        <v>12.84</v>
      </c>
      <c r="E80" s="304">
        <f>E76+E79</f>
        <v>14.25</v>
      </c>
      <c r="F80" s="304">
        <f>F76+F79</f>
        <v>64.19</v>
      </c>
      <c r="G80" s="304">
        <f>G76+G79</f>
        <v>437.3</v>
      </c>
      <c r="H80" s="432"/>
    </row>
    <row r="81" spans="1:8">
      <c r="A81" s="435"/>
      <c r="B81" s="315" t="s">
        <v>28</v>
      </c>
      <c r="C81" s="316"/>
      <c r="D81" s="304"/>
      <c r="E81" s="331"/>
      <c r="F81" s="332"/>
      <c r="G81" s="304"/>
      <c r="H81" s="432"/>
    </row>
    <row r="82" spans="1:8">
      <c r="A82" s="333" t="s">
        <v>419</v>
      </c>
      <c r="B82" s="334"/>
      <c r="C82" s="335">
        <v>50</v>
      </c>
      <c r="D82" s="336">
        <v>0.55000000000000004</v>
      </c>
      <c r="E82" s="317">
        <v>0.1</v>
      </c>
      <c r="F82" s="336">
        <v>1.9</v>
      </c>
      <c r="G82" s="321">
        <v>12</v>
      </c>
      <c r="H82" s="433" t="s">
        <v>352</v>
      </c>
    </row>
    <row r="83" spans="1:8" ht="26.25">
      <c r="A83" s="333" t="s">
        <v>417</v>
      </c>
      <c r="C83" s="320" t="s">
        <v>412</v>
      </c>
      <c r="D83" s="116">
        <v>2.4</v>
      </c>
      <c r="E83" s="317">
        <v>9</v>
      </c>
      <c r="F83" s="116">
        <v>3.4</v>
      </c>
      <c r="G83" s="317">
        <v>104</v>
      </c>
      <c r="H83" s="432" t="s">
        <v>211</v>
      </c>
    </row>
    <row r="84" spans="1:8">
      <c r="A84" s="357" t="s">
        <v>402</v>
      </c>
      <c r="C84" s="320">
        <v>70</v>
      </c>
      <c r="D84" s="116">
        <v>10.1</v>
      </c>
      <c r="E84" s="317">
        <v>6.8</v>
      </c>
      <c r="F84" s="116">
        <v>17</v>
      </c>
      <c r="G84" s="321">
        <v>170</v>
      </c>
      <c r="H84" s="432" t="s">
        <v>403</v>
      </c>
    </row>
    <row r="85" spans="1:8">
      <c r="A85" s="333" t="s">
        <v>103</v>
      </c>
      <c r="C85" s="320">
        <v>130</v>
      </c>
      <c r="D85" s="116">
        <v>4.8</v>
      </c>
      <c r="E85" s="317">
        <v>3.6</v>
      </c>
      <c r="F85" s="116">
        <v>29.4</v>
      </c>
      <c r="G85" s="321">
        <v>169</v>
      </c>
      <c r="H85" s="432" t="s">
        <v>216</v>
      </c>
    </row>
    <row r="86" spans="1:8">
      <c r="A86" s="434" t="s">
        <v>45</v>
      </c>
      <c r="C86" s="320">
        <v>180</v>
      </c>
      <c r="D86" s="327">
        <v>0.18</v>
      </c>
      <c r="E86" s="338">
        <v>0.09</v>
      </c>
      <c r="F86" s="339">
        <v>25.86</v>
      </c>
      <c r="G86" s="351">
        <v>89</v>
      </c>
      <c r="H86" s="463" t="s">
        <v>398</v>
      </c>
    </row>
    <row r="87" spans="1:8" ht="15.75" thickBot="1">
      <c r="A87" s="446" t="s">
        <v>46</v>
      </c>
      <c r="B87" s="303"/>
      <c r="C87" s="360">
        <v>37.5</v>
      </c>
      <c r="D87" s="360">
        <v>1.8</v>
      </c>
      <c r="E87" s="360">
        <v>0.4</v>
      </c>
      <c r="F87" s="360">
        <v>18</v>
      </c>
      <c r="G87" s="360">
        <v>82.5</v>
      </c>
      <c r="H87" s="464"/>
    </row>
    <row r="88" spans="1:8" ht="15.75" thickBot="1">
      <c r="A88" s="445" t="s">
        <v>26</v>
      </c>
      <c r="B88" s="329"/>
      <c r="C88" s="330">
        <v>682.5</v>
      </c>
      <c r="D88" s="311">
        <f>SUM(D82:D87)</f>
        <v>19.830000000000002</v>
      </c>
      <c r="E88" s="311">
        <f>SUM(E82:E87)</f>
        <v>19.989999999999998</v>
      </c>
      <c r="F88" s="311">
        <f>SUM(F82:F87)</f>
        <v>95.56</v>
      </c>
      <c r="G88" s="311">
        <f>SUM(G82:G87)</f>
        <v>626.5</v>
      </c>
      <c r="H88" s="462"/>
    </row>
    <row r="89" spans="1:8">
      <c r="A89" s="435"/>
      <c r="B89" s="315" t="s">
        <v>47</v>
      </c>
      <c r="C89" s="316"/>
      <c r="D89" s="331"/>
      <c r="E89" s="332"/>
      <c r="F89" s="331"/>
      <c r="G89" s="332"/>
      <c r="H89" s="432"/>
    </row>
    <row r="90" spans="1:8">
      <c r="A90" s="357" t="s">
        <v>72</v>
      </c>
      <c r="B90" s="65"/>
      <c r="C90" s="320">
        <v>110</v>
      </c>
      <c r="D90" s="325">
        <v>3.19</v>
      </c>
      <c r="E90" s="325">
        <v>2.75</v>
      </c>
      <c r="F90" s="325">
        <v>4.62</v>
      </c>
      <c r="G90" s="325">
        <v>59</v>
      </c>
      <c r="H90" s="432" t="s">
        <v>55</v>
      </c>
    </row>
    <row r="91" spans="1:8">
      <c r="A91" s="333" t="s">
        <v>359</v>
      </c>
      <c r="C91" s="320">
        <v>50</v>
      </c>
      <c r="D91" s="317">
        <v>3.55</v>
      </c>
      <c r="E91" s="116">
        <v>5.91</v>
      </c>
      <c r="F91" s="317">
        <v>30.1</v>
      </c>
      <c r="G91" s="116">
        <v>188</v>
      </c>
      <c r="H91" s="432" t="s">
        <v>360</v>
      </c>
    </row>
    <row r="92" spans="1:8">
      <c r="A92" s="333" t="s">
        <v>343</v>
      </c>
      <c r="C92" s="320">
        <v>48</v>
      </c>
      <c r="D92" s="321">
        <v>5.0999999999999996</v>
      </c>
      <c r="E92" s="317">
        <v>4.5999999999999996</v>
      </c>
      <c r="F92" s="116">
        <v>0.3</v>
      </c>
      <c r="G92" s="321">
        <v>63</v>
      </c>
      <c r="H92" s="432" t="s">
        <v>355</v>
      </c>
    </row>
    <row r="93" spans="1:8">
      <c r="A93" s="357" t="s">
        <v>368</v>
      </c>
      <c r="B93" s="65"/>
      <c r="C93" s="68">
        <v>130</v>
      </c>
      <c r="D93" s="323">
        <v>3.25</v>
      </c>
      <c r="E93" s="68">
        <v>5.3</v>
      </c>
      <c r="F93" s="323">
        <v>25.3</v>
      </c>
      <c r="G93" s="353">
        <v>162</v>
      </c>
      <c r="H93" s="466" t="s">
        <v>369</v>
      </c>
    </row>
    <row r="94" spans="1:8">
      <c r="A94" s="333" t="s">
        <v>308</v>
      </c>
      <c r="C94" s="320" t="s">
        <v>259</v>
      </c>
      <c r="D94" s="327">
        <v>0.6</v>
      </c>
      <c r="E94" s="320">
        <v>0.3</v>
      </c>
      <c r="F94" s="328">
        <v>6.5</v>
      </c>
      <c r="G94" s="327">
        <v>31</v>
      </c>
      <c r="H94" s="432" t="s">
        <v>299</v>
      </c>
    </row>
    <row r="95" spans="1:8" ht="15.75" thickBot="1">
      <c r="A95" s="333" t="s">
        <v>38</v>
      </c>
      <c r="C95" s="320">
        <v>20</v>
      </c>
      <c r="D95" s="317">
        <v>1.52</v>
      </c>
      <c r="E95" s="116">
        <v>0.16</v>
      </c>
      <c r="F95" s="317">
        <v>9.84</v>
      </c>
      <c r="G95" s="116">
        <v>47</v>
      </c>
      <c r="H95" s="432"/>
    </row>
    <row r="96" spans="1:8" ht="15.75" thickBot="1">
      <c r="A96" s="447" t="s">
        <v>26</v>
      </c>
      <c r="B96" s="343"/>
      <c r="C96" s="348">
        <v>543</v>
      </c>
      <c r="D96" s="344">
        <f>SUM(D90:D95)</f>
        <v>17.21</v>
      </c>
      <c r="E96" s="344">
        <f>SUM(E90:E95)</f>
        <v>19.02</v>
      </c>
      <c r="F96" s="344">
        <f>SUM(F90:F95)</f>
        <v>76.66</v>
      </c>
      <c r="G96" s="344">
        <f>SUM(G90:G95)</f>
        <v>550</v>
      </c>
      <c r="H96" s="462"/>
    </row>
    <row r="97" spans="1:8" ht="26.25" customHeight="1" thickBot="1">
      <c r="A97" s="445" t="s">
        <v>60</v>
      </c>
      <c r="B97" s="329"/>
      <c r="C97" s="330">
        <f>C76+C79+C88+C96</f>
        <v>1768.5</v>
      </c>
      <c r="D97" s="311">
        <f>D76+D79+D88+D96</f>
        <v>49.88</v>
      </c>
      <c r="E97" s="311">
        <f>E76+E79+E88+E96</f>
        <v>53.259999999999991</v>
      </c>
      <c r="F97" s="311">
        <f>F76+F79+F88+F96</f>
        <v>236.41</v>
      </c>
      <c r="G97" s="311">
        <f>G76+G79+G88+G96</f>
        <v>1613.8</v>
      </c>
      <c r="H97" s="462"/>
    </row>
    <row r="98" spans="1:8" ht="23.25" customHeight="1" thickBot="1">
      <c r="A98" s="62" t="s">
        <v>91</v>
      </c>
      <c r="C98" s="303"/>
      <c r="G98" s="450"/>
      <c r="H98" s="465"/>
    </row>
    <row r="99" spans="1:8" ht="31.5" customHeight="1">
      <c r="A99" s="436" t="s">
        <v>234</v>
      </c>
      <c r="B99" s="437"/>
      <c r="C99" s="438" t="s">
        <v>230</v>
      </c>
      <c r="D99" s="481" t="s">
        <v>231</v>
      </c>
      <c r="E99" s="482"/>
      <c r="F99" s="483"/>
      <c r="G99" s="304" t="s">
        <v>4</v>
      </c>
      <c r="H99" s="461" t="s">
        <v>232</v>
      </c>
    </row>
    <row r="100" spans="1:8" ht="23.25" customHeight="1" thickBot="1">
      <c r="A100" s="439" t="s">
        <v>233</v>
      </c>
      <c r="B100" s="440"/>
      <c r="C100" s="441"/>
      <c r="D100" s="306"/>
      <c r="E100" s="307"/>
      <c r="F100" s="308"/>
      <c r="G100" s="309" t="s">
        <v>6</v>
      </c>
      <c r="H100" s="432"/>
    </row>
    <row r="101" spans="1:8" ht="22.5" customHeight="1" thickBot="1">
      <c r="A101" s="442"/>
      <c r="B101" s="443"/>
      <c r="C101" s="444"/>
      <c r="D101" s="311" t="s">
        <v>9</v>
      </c>
      <c r="E101" s="311" t="s">
        <v>10</v>
      </c>
      <c r="F101" s="312" t="s">
        <v>11</v>
      </c>
      <c r="G101" s="312" t="s">
        <v>12</v>
      </c>
      <c r="H101" s="462"/>
    </row>
    <row r="102" spans="1:8" ht="22.5" customHeight="1">
      <c r="A102" s="333"/>
      <c r="B102" s="315" t="s">
        <v>13</v>
      </c>
      <c r="C102" s="316"/>
      <c r="D102" s="331"/>
      <c r="E102" s="332"/>
      <c r="F102" s="331"/>
      <c r="G102" s="332"/>
      <c r="H102" s="432"/>
    </row>
    <row r="103" spans="1:8" ht="27" customHeight="1">
      <c r="A103" s="333" t="s">
        <v>177</v>
      </c>
      <c r="B103" s="334"/>
      <c r="C103" s="335" t="s">
        <v>395</v>
      </c>
      <c r="D103" s="321">
        <v>8</v>
      </c>
      <c r="E103" s="317">
        <v>6.6</v>
      </c>
      <c r="F103" s="317">
        <v>26</v>
      </c>
      <c r="G103" s="336">
        <v>195.4</v>
      </c>
      <c r="H103" s="432" t="s">
        <v>190</v>
      </c>
    </row>
    <row r="104" spans="1:8">
      <c r="A104" s="333" t="s">
        <v>21</v>
      </c>
      <c r="C104" s="320">
        <v>180</v>
      </c>
      <c r="D104" s="321">
        <v>1.2166666666666666</v>
      </c>
      <c r="E104" s="317">
        <v>1.3416666666666668</v>
      </c>
      <c r="F104" s="317">
        <v>11.941666666666666</v>
      </c>
      <c r="G104" s="321">
        <v>65</v>
      </c>
      <c r="H104" s="432" t="s">
        <v>330</v>
      </c>
    </row>
    <row r="105" spans="1:8" ht="15.75" thickBot="1">
      <c r="A105" s="333" t="s">
        <v>65</v>
      </c>
      <c r="C105" s="326" t="s">
        <v>394</v>
      </c>
      <c r="D105" s="321">
        <v>4</v>
      </c>
      <c r="E105" s="317">
        <v>6</v>
      </c>
      <c r="F105" s="116">
        <v>12.83</v>
      </c>
      <c r="G105" s="321">
        <v>122</v>
      </c>
      <c r="H105" s="432" t="s">
        <v>245</v>
      </c>
    </row>
    <row r="106" spans="1:8" ht="15.75" thickBot="1">
      <c r="A106" s="445" t="s">
        <v>26</v>
      </c>
      <c r="B106" s="329"/>
      <c r="C106" s="330">
        <v>418</v>
      </c>
      <c r="D106" s="311">
        <f>SUM(D102:D105)</f>
        <v>13.216666666666667</v>
      </c>
      <c r="E106" s="311">
        <f>SUM(E102:E105)</f>
        <v>13.941666666666666</v>
      </c>
      <c r="F106" s="311">
        <f>SUM(F102:F105)</f>
        <v>50.771666666666661</v>
      </c>
      <c r="G106" s="311">
        <f>SUM(G102:G105)</f>
        <v>382.4</v>
      </c>
      <c r="H106" s="462"/>
    </row>
    <row r="107" spans="1:8">
      <c r="A107" s="333" t="s">
        <v>48</v>
      </c>
      <c r="B107" s="334"/>
      <c r="C107" s="320">
        <v>100</v>
      </c>
      <c r="D107" s="321">
        <v>0.4</v>
      </c>
      <c r="E107" s="317">
        <v>0.4</v>
      </c>
      <c r="F107" s="336">
        <v>12</v>
      </c>
      <c r="G107" s="317">
        <v>53.2</v>
      </c>
      <c r="H107" s="432" t="s">
        <v>274</v>
      </c>
    </row>
    <row r="108" spans="1:8" ht="15.75" thickBot="1">
      <c r="A108" s="333" t="s">
        <v>192</v>
      </c>
      <c r="B108" s="334"/>
      <c r="C108" s="320"/>
      <c r="D108" s="321"/>
      <c r="E108" s="317"/>
      <c r="F108" s="336"/>
      <c r="G108" s="317"/>
      <c r="H108" s="432"/>
    </row>
    <row r="109" spans="1:8" ht="15.75" thickBot="1">
      <c r="A109" s="445" t="s">
        <v>26</v>
      </c>
      <c r="B109" s="329"/>
      <c r="C109" s="330">
        <f>SUM(C107)</f>
        <v>100</v>
      </c>
      <c r="D109" s="311">
        <f>SUM(D107)</f>
        <v>0.4</v>
      </c>
      <c r="E109" s="311">
        <f t="shared" ref="E109:G109" si="1">SUM(E107)</f>
        <v>0.4</v>
      </c>
      <c r="F109" s="311">
        <f t="shared" si="1"/>
        <v>12</v>
      </c>
      <c r="G109" s="311">
        <f t="shared" si="1"/>
        <v>53.2</v>
      </c>
      <c r="H109" s="462"/>
    </row>
    <row r="110" spans="1:8" ht="15.75" thickBot="1">
      <c r="A110" s="435"/>
      <c r="B110" s="315"/>
      <c r="C110" s="316">
        <v>518</v>
      </c>
      <c r="D110" s="332">
        <f>D106+D109</f>
        <v>13.616666666666667</v>
      </c>
      <c r="E110" s="332">
        <f>E106+E109</f>
        <v>14.341666666666667</v>
      </c>
      <c r="F110" s="332">
        <f>F106+F109</f>
        <v>62.771666666666661</v>
      </c>
      <c r="G110" s="332">
        <f>G106+G109</f>
        <v>435.59999999999997</v>
      </c>
      <c r="H110" s="432"/>
    </row>
    <row r="111" spans="1:8">
      <c r="A111" s="435"/>
      <c r="B111" s="315" t="s">
        <v>28</v>
      </c>
      <c r="C111" s="316"/>
      <c r="D111" s="332"/>
      <c r="E111" s="331"/>
      <c r="F111" s="332"/>
      <c r="G111" s="304"/>
      <c r="H111" s="432"/>
    </row>
    <row r="112" spans="1:8">
      <c r="A112" s="333" t="s">
        <v>432</v>
      </c>
      <c r="B112" s="334"/>
      <c r="C112" s="335">
        <v>50</v>
      </c>
      <c r="D112" s="336">
        <v>0.75</v>
      </c>
      <c r="E112" s="317">
        <v>0.06</v>
      </c>
      <c r="F112" s="336">
        <v>8.5</v>
      </c>
      <c r="G112" s="317">
        <v>37</v>
      </c>
      <c r="H112" s="433" t="s">
        <v>433</v>
      </c>
    </row>
    <row r="113" spans="1:8" ht="25.5">
      <c r="A113" s="451" t="s">
        <v>358</v>
      </c>
      <c r="B113" s="356"/>
      <c r="C113" s="320" t="s">
        <v>14</v>
      </c>
      <c r="D113" s="321">
        <v>4.5999999999999996</v>
      </c>
      <c r="E113" s="321">
        <v>8</v>
      </c>
      <c r="F113" s="317">
        <v>23.8</v>
      </c>
      <c r="G113" s="321">
        <v>186</v>
      </c>
      <c r="H113" s="432" t="s">
        <v>418</v>
      </c>
    </row>
    <row r="114" spans="1:8" ht="26.25">
      <c r="A114" s="333" t="s">
        <v>344</v>
      </c>
      <c r="C114" s="320">
        <v>160</v>
      </c>
      <c r="D114" s="320">
        <v>10.9</v>
      </c>
      <c r="E114" s="328">
        <v>11.1</v>
      </c>
      <c r="F114" s="320">
        <v>33.58</v>
      </c>
      <c r="G114" s="328">
        <v>278</v>
      </c>
      <c r="H114" s="432" t="s">
        <v>345</v>
      </c>
    </row>
    <row r="115" spans="1:8">
      <c r="A115" s="333" t="s">
        <v>342</v>
      </c>
      <c r="C115" s="320">
        <v>180</v>
      </c>
      <c r="D115" s="321"/>
      <c r="E115" s="317"/>
      <c r="F115" s="116">
        <v>10</v>
      </c>
      <c r="G115" s="321">
        <v>40</v>
      </c>
      <c r="H115" s="432" t="s">
        <v>347</v>
      </c>
    </row>
    <row r="116" spans="1:8" ht="15.75" thickBot="1">
      <c r="A116" s="446" t="s">
        <v>46</v>
      </c>
      <c r="B116" s="303"/>
      <c r="C116" s="360">
        <v>37.5</v>
      </c>
      <c r="D116" s="360">
        <v>1.8</v>
      </c>
      <c r="E116" s="360">
        <v>0.4</v>
      </c>
      <c r="F116" s="360">
        <v>18</v>
      </c>
      <c r="G116" s="360">
        <v>82.5</v>
      </c>
      <c r="H116" s="464"/>
    </row>
    <row r="117" spans="1:8" ht="15.75" thickBot="1">
      <c r="A117" s="445" t="s">
        <v>26</v>
      </c>
      <c r="B117" s="329"/>
      <c r="C117" s="330">
        <v>632.5</v>
      </c>
      <c r="D117" s="312">
        <f>SUM(D112:D116)</f>
        <v>18.05</v>
      </c>
      <c r="E117" s="312">
        <f t="shared" ref="E117:G117" si="2">SUM(E112:E116)</f>
        <v>19.559999999999999</v>
      </c>
      <c r="F117" s="312">
        <f t="shared" si="2"/>
        <v>93.88</v>
      </c>
      <c r="G117" s="312">
        <f t="shared" si="2"/>
        <v>623.5</v>
      </c>
      <c r="H117" s="462"/>
    </row>
    <row r="118" spans="1:8">
      <c r="A118" s="435"/>
      <c r="B118" s="315" t="s">
        <v>47</v>
      </c>
      <c r="C118" s="452"/>
      <c r="D118" s="331"/>
      <c r="E118" s="332"/>
      <c r="F118" s="331"/>
      <c r="G118" s="332"/>
      <c r="H118" s="432"/>
    </row>
    <row r="119" spans="1:8">
      <c r="A119" s="357" t="s">
        <v>71</v>
      </c>
      <c r="B119" s="65"/>
      <c r="C119" s="323">
        <v>21</v>
      </c>
      <c r="D119" s="325">
        <v>2.5</v>
      </c>
      <c r="E119" s="325">
        <v>5.5</v>
      </c>
      <c r="F119" s="325">
        <v>35</v>
      </c>
      <c r="G119" s="117">
        <v>190</v>
      </c>
      <c r="H119" s="433"/>
    </row>
    <row r="120" spans="1:8">
      <c r="A120" s="357" t="s">
        <v>353</v>
      </c>
      <c r="B120" s="357"/>
      <c r="C120" s="323"/>
      <c r="D120" s="325"/>
      <c r="E120" s="325"/>
      <c r="F120" s="325"/>
      <c r="G120" s="117"/>
      <c r="H120" s="433"/>
    </row>
    <row r="121" spans="1:8">
      <c r="A121" s="333" t="s">
        <v>261</v>
      </c>
      <c r="C121" s="320">
        <v>110</v>
      </c>
      <c r="D121" s="116">
        <v>2.5</v>
      </c>
      <c r="E121" s="317">
        <v>2.75</v>
      </c>
      <c r="F121" s="116">
        <v>4</v>
      </c>
      <c r="G121" s="317">
        <v>51</v>
      </c>
      <c r="H121" s="432" t="s">
        <v>262</v>
      </c>
    </row>
    <row r="122" spans="1:8" hidden="1">
      <c r="A122" s="357"/>
      <c r="B122" s="65"/>
      <c r="C122" s="358"/>
      <c r="E122" s="317"/>
      <c r="G122" s="317"/>
      <c r="H122" s="432"/>
    </row>
    <row r="123" spans="1:8">
      <c r="A123" s="357" t="s">
        <v>388</v>
      </c>
      <c r="B123" s="65"/>
      <c r="C123" s="358" t="s">
        <v>115</v>
      </c>
      <c r="D123" s="116">
        <v>9</v>
      </c>
      <c r="E123" s="317">
        <v>10.4</v>
      </c>
      <c r="F123" s="116">
        <v>28.3</v>
      </c>
      <c r="G123" s="317">
        <v>242</v>
      </c>
      <c r="H123" s="432" t="s">
        <v>258</v>
      </c>
    </row>
    <row r="124" spans="1:8" ht="1.5" customHeight="1">
      <c r="A124" s="357"/>
      <c r="B124" s="65"/>
      <c r="C124" s="358"/>
      <c r="D124" s="117"/>
      <c r="E124" s="325"/>
      <c r="F124" s="117"/>
      <c r="G124" s="324"/>
      <c r="H124" s="432"/>
    </row>
    <row r="125" spans="1:8" ht="16.5" customHeight="1">
      <c r="A125" s="357" t="s">
        <v>159</v>
      </c>
      <c r="B125" s="65"/>
      <c r="C125" s="323" t="s">
        <v>259</v>
      </c>
      <c r="D125" s="324">
        <v>0.06</v>
      </c>
      <c r="E125" s="325">
        <v>0.02</v>
      </c>
      <c r="F125" s="117">
        <v>4.99</v>
      </c>
      <c r="G125" s="325">
        <v>20</v>
      </c>
      <c r="H125" s="432" t="s">
        <v>257</v>
      </c>
    </row>
    <row r="126" spans="1:8" ht="15.75" thickBot="1">
      <c r="A126" s="333" t="s">
        <v>38</v>
      </c>
      <c r="C126" s="320">
        <v>20</v>
      </c>
      <c r="D126" s="317">
        <v>1.52</v>
      </c>
      <c r="E126" s="116">
        <v>0.16</v>
      </c>
      <c r="F126" s="317">
        <v>9.84</v>
      </c>
      <c r="G126" s="116">
        <v>47</v>
      </c>
      <c r="H126" s="432"/>
    </row>
    <row r="127" spans="1:8" ht="15.75" thickBot="1">
      <c r="A127" s="447" t="s">
        <v>26</v>
      </c>
      <c r="B127" s="343"/>
      <c r="C127" s="348">
        <v>486</v>
      </c>
      <c r="D127" s="345">
        <f>SUM(D118:D126)</f>
        <v>15.58</v>
      </c>
      <c r="E127" s="345">
        <f>SUM(E118:E126)</f>
        <v>18.829999999999998</v>
      </c>
      <c r="F127" s="345">
        <f>SUM(F118:F126)</f>
        <v>82.13</v>
      </c>
      <c r="G127" s="345">
        <f>SUM(G118:G126)</f>
        <v>550</v>
      </c>
      <c r="H127" s="462"/>
    </row>
    <row r="128" spans="1:8" ht="15.75" thickBot="1">
      <c r="A128" s="445" t="s">
        <v>60</v>
      </c>
      <c r="B128" s="329"/>
      <c r="C128" s="373">
        <f>C106+C109+C117+C127</f>
        <v>1636.5</v>
      </c>
      <c r="D128" s="312">
        <f>D106+D109+D117+D127</f>
        <v>47.24666666666667</v>
      </c>
      <c r="E128" s="312">
        <f>E106+E109+E117+E127</f>
        <v>52.731666666666662</v>
      </c>
      <c r="F128" s="312">
        <f>F106+F109+F117+F127</f>
        <v>238.78166666666664</v>
      </c>
      <c r="G128" s="312">
        <f>G106+G109+G117+G127</f>
        <v>1609.1</v>
      </c>
      <c r="H128" s="432"/>
    </row>
    <row r="129" spans="1:8" ht="22.5" customHeight="1" thickBot="1">
      <c r="A129" s="62" t="s">
        <v>99</v>
      </c>
      <c r="H129" s="465"/>
    </row>
    <row r="130" spans="1:8" ht="23.25" customHeight="1">
      <c r="A130" s="436" t="s">
        <v>234</v>
      </c>
      <c r="B130" s="437"/>
      <c r="C130" s="438" t="s">
        <v>230</v>
      </c>
      <c r="D130" s="481" t="s">
        <v>231</v>
      </c>
      <c r="E130" s="482"/>
      <c r="F130" s="483"/>
      <c r="G130" s="304" t="s">
        <v>4</v>
      </c>
      <c r="H130" s="461" t="s">
        <v>232</v>
      </c>
    </row>
    <row r="131" spans="1:8" ht="15.75" thickBot="1">
      <c r="A131" s="439" t="s">
        <v>233</v>
      </c>
      <c r="B131" s="440"/>
      <c r="C131" s="441"/>
      <c r="D131" s="306"/>
      <c r="E131" s="307"/>
      <c r="F131" s="308"/>
      <c r="G131" s="309" t="s">
        <v>6</v>
      </c>
      <c r="H131" s="432"/>
    </row>
    <row r="132" spans="1:8" ht="31.5" customHeight="1" thickBot="1">
      <c r="A132" s="442"/>
      <c r="B132" s="443"/>
      <c r="C132" s="444"/>
      <c r="D132" s="311" t="s">
        <v>9</v>
      </c>
      <c r="E132" s="311" t="s">
        <v>10</v>
      </c>
      <c r="F132" s="312" t="s">
        <v>11</v>
      </c>
      <c r="G132" s="312" t="s">
        <v>12</v>
      </c>
      <c r="H132" s="462"/>
    </row>
    <row r="133" spans="1:8">
      <c r="A133" s="435"/>
      <c r="B133" s="315" t="s">
        <v>13</v>
      </c>
      <c r="C133" s="452"/>
      <c r="D133" s="304"/>
      <c r="E133" s="304"/>
      <c r="F133" s="331"/>
      <c r="G133" s="304"/>
      <c r="H133" s="461"/>
    </row>
    <row r="134" spans="1:8" ht="26.25" customHeight="1">
      <c r="A134" s="333" t="s">
        <v>184</v>
      </c>
      <c r="B134" s="352"/>
      <c r="C134" s="335" t="s">
        <v>395</v>
      </c>
      <c r="D134" s="459">
        <v>8</v>
      </c>
      <c r="E134" s="459">
        <v>7.8</v>
      </c>
      <c r="F134" s="459">
        <v>19</v>
      </c>
      <c r="G134" s="459">
        <v>194</v>
      </c>
      <c r="H134" s="432" t="s">
        <v>87</v>
      </c>
    </row>
    <row r="135" spans="1:8">
      <c r="A135" s="333" t="s">
        <v>63</v>
      </c>
      <c r="C135" s="320">
        <v>180</v>
      </c>
      <c r="D135" s="321">
        <v>2.4166666666666665</v>
      </c>
      <c r="E135" s="317">
        <v>2.5833333333333335</v>
      </c>
      <c r="F135" s="317">
        <v>13.608333333333333</v>
      </c>
      <c r="G135" s="321">
        <v>87.3</v>
      </c>
      <c r="H135" s="432" t="s">
        <v>329</v>
      </c>
    </row>
    <row r="136" spans="1:8" ht="15.75" thickBot="1">
      <c r="A136" s="333" t="s">
        <v>23</v>
      </c>
      <c r="C136" s="326" t="s">
        <v>157</v>
      </c>
      <c r="D136" s="321">
        <v>1.91</v>
      </c>
      <c r="E136" s="317">
        <v>4.3499999999999996</v>
      </c>
      <c r="F136" s="116">
        <v>12.89</v>
      </c>
      <c r="G136" s="321">
        <v>99</v>
      </c>
      <c r="H136" s="432" t="s">
        <v>24</v>
      </c>
    </row>
    <row r="137" spans="1:8" ht="15.75" thickBot="1">
      <c r="A137" s="445" t="s">
        <v>26</v>
      </c>
      <c r="B137" s="329"/>
      <c r="C137" s="330">
        <v>413</v>
      </c>
      <c r="D137" s="311">
        <f>SUM(D133:D136)</f>
        <v>12.326666666666666</v>
      </c>
      <c r="E137" s="311">
        <f>SUM(E133:E136)</f>
        <v>14.733333333333333</v>
      </c>
      <c r="F137" s="311">
        <f>SUM(F133:F136)</f>
        <v>45.498333333333335</v>
      </c>
      <c r="G137" s="311">
        <f>SUM(G133:G136)</f>
        <v>380.3</v>
      </c>
      <c r="H137" s="467"/>
    </row>
    <row r="138" spans="1:8">
      <c r="A138" s="333" t="s">
        <v>27</v>
      </c>
      <c r="C138" s="320">
        <v>125</v>
      </c>
      <c r="D138" s="321">
        <v>1.2</v>
      </c>
      <c r="E138" s="317">
        <v>0.06</v>
      </c>
      <c r="F138" s="116">
        <v>17.5</v>
      </c>
      <c r="G138" s="317">
        <v>75</v>
      </c>
      <c r="H138" s="432" t="s">
        <v>272</v>
      </c>
    </row>
    <row r="139" spans="1:8" ht="15.75" thickBot="1">
      <c r="A139" s="333" t="s">
        <v>195</v>
      </c>
      <c r="C139" s="320"/>
      <c r="D139" s="321"/>
      <c r="E139" s="317"/>
      <c r="G139" s="317"/>
      <c r="H139" s="432"/>
    </row>
    <row r="140" spans="1:8" ht="15.75" thickBot="1">
      <c r="A140" s="445" t="s">
        <v>26</v>
      </c>
      <c r="B140" s="329"/>
      <c r="C140" s="330">
        <f>SUM(C138)</f>
        <v>125</v>
      </c>
      <c r="D140" s="331">
        <f>SUM(D138:D139)</f>
        <v>1.2</v>
      </c>
      <c r="E140" s="331">
        <f t="shared" ref="E140" si="3">SUM(E138:E139)</f>
        <v>0.06</v>
      </c>
      <c r="F140" s="331">
        <v>17.5</v>
      </c>
      <c r="G140" s="331">
        <v>75</v>
      </c>
      <c r="H140" s="467"/>
    </row>
    <row r="141" spans="1:8" ht="15.75" thickBot="1">
      <c r="A141" s="435"/>
      <c r="B141" s="315"/>
      <c r="C141" s="316">
        <v>538</v>
      </c>
      <c r="D141" s="453">
        <f>D137+D140</f>
        <v>13.526666666666666</v>
      </c>
      <c r="E141" s="453">
        <f t="shared" ref="E141:G141" si="4">E137+E140</f>
        <v>14.793333333333333</v>
      </c>
      <c r="F141" s="453">
        <f t="shared" si="4"/>
        <v>62.998333333333335</v>
      </c>
      <c r="G141" s="453">
        <f t="shared" si="4"/>
        <v>455.3</v>
      </c>
      <c r="H141" s="468"/>
    </row>
    <row r="142" spans="1:8">
      <c r="A142" s="435"/>
      <c r="B142" s="315" t="s">
        <v>28</v>
      </c>
      <c r="C142" s="316"/>
      <c r="E142" s="317"/>
      <c r="G142" s="321"/>
      <c r="H142" s="433"/>
    </row>
    <row r="143" spans="1:8">
      <c r="A143" s="333" t="s">
        <v>419</v>
      </c>
      <c r="B143" s="334"/>
      <c r="C143" s="335">
        <v>50</v>
      </c>
      <c r="D143" s="336">
        <v>0.55000000000000004</v>
      </c>
      <c r="E143" s="317">
        <v>0.1</v>
      </c>
      <c r="F143" s="336">
        <v>1.9</v>
      </c>
      <c r="G143" s="321">
        <v>12</v>
      </c>
      <c r="H143" s="433" t="s">
        <v>352</v>
      </c>
    </row>
    <row r="144" spans="1:8" ht="14.25" customHeight="1">
      <c r="A144" s="357" t="s">
        <v>409</v>
      </c>
      <c r="C144" s="320" t="s">
        <v>373</v>
      </c>
      <c r="D144" s="321">
        <v>3.8</v>
      </c>
      <c r="E144" s="317">
        <v>5.4</v>
      </c>
      <c r="F144" s="116">
        <v>18.600000000000001</v>
      </c>
      <c r="G144" s="321">
        <v>138</v>
      </c>
      <c r="H144" s="432" t="s">
        <v>198</v>
      </c>
    </row>
    <row r="145" spans="1:8">
      <c r="A145" s="357" t="s">
        <v>311</v>
      </c>
      <c r="B145" s="65"/>
      <c r="C145" s="68">
        <v>160</v>
      </c>
      <c r="D145" s="323">
        <v>12</v>
      </c>
      <c r="E145" s="68">
        <v>14</v>
      </c>
      <c r="F145" s="323">
        <v>38.9</v>
      </c>
      <c r="G145" s="353">
        <v>330</v>
      </c>
      <c r="H145" s="466" t="s">
        <v>315</v>
      </c>
    </row>
    <row r="146" spans="1:8">
      <c r="A146" s="333" t="s">
        <v>426</v>
      </c>
      <c r="C146" s="320">
        <v>180</v>
      </c>
      <c r="D146" s="321">
        <v>0.1</v>
      </c>
      <c r="E146" s="317">
        <v>0.1</v>
      </c>
      <c r="F146" s="317">
        <v>11.8</v>
      </c>
      <c r="G146" s="317">
        <v>49</v>
      </c>
      <c r="H146" s="432" t="s">
        <v>427</v>
      </c>
    </row>
    <row r="147" spans="1:8" ht="15.75" thickBot="1">
      <c r="A147" s="446" t="s">
        <v>46</v>
      </c>
      <c r="B147" s="303"/>
      <c r="C147" s="360">
        <v>37.5</v>
      </c>
      <c r="D147" s="360">
        <v>1.8</v>
      </c>
      <c r="E147" s="360">
        <v>0.4</v>
      </c>
      <c r="F147" s="360">
        <v>18</v>
      </c>
      <c r="G147" s="360">
        <v>82.5</v>
      </c>
      <c r="H147" s="464"/>
    </row>
    <row r="148" spans="1:8" ht="15.75" thickBot="1">
      <c r="A148" s="445" t="s">
        <v>26</v>
      </c>
      <c r="B148" s="329"/>
      <c r="C148" s="330">
        <v>633.5</v>
      </c>
      <c r="D148" s="369">
        <f>SUM(D143:D147)</f>
        <v>18.250000000000004</v>
      </c>
      <c r="E148" s="369">
        <f>SUM(E143:E147)</f>
        <v>20</v>
      </c>
      <c r="F148" s="369">
        <f>SUM(F143:F147)</f>
        <v>89.2</v>
      </c>
      <c r="G148" s="369">
        <f>SUM(G143:G147)</f>
        <v>611.5</v>
      </c>
      <c r="H148" s="462"/>
    </row>
    <row r="149" spans="1:8">
      <c r="A149" s="435"/>
      <c r="B149" s="315" t="s">
        <v>47</v>
      </c>
      <c r="C149" s="316"/>
      <c r="D149" s="304"/>
      <c r="E149" s="331"/>
      <c r="F149" s="332"/>
      <c r="G149" s="304"/>
      <c r="H149" s="432"/>
    </row>
    <row r="150" spans="1:8">
      <c r="A150" s="357" t="s">
        <v>71</v>
      </c>
      <c r="B150" s="65"/>
      <c r="C150" s="323">
        <v>10</v>
      </c>
      <c r="D150" s="325">
        <v>2</v>
      </c>
      <c r="E150" s="325">
        <v>3</v>
      </c>
      <c r="F150" s="325">
        <v>25</v>
      </c>
      <c r="G150" s="117">
        <v>129</v>
      </c>
      <c r="H150" s="433"/>
    </row>
    <row r="151" spans="1:8">
      <c r="A151" s="357" t="s">
        <v>319</v>
      </c>
      <c r="B151" s="65"/>
      <c r="C151" s="323"/>
      <c r="D151" s="325"/>
      <c r="E151" s="325"/>
      <c r="F151" s="325"/>
      <c r="G151" s="117"/>
      <c r="H151" s="433"/>
    </row>
    <row r="152" spans="1:8">
      <c r="A152" s="333" t="s">
        <v>54</v>
      </c>
      <c r="C152" s="320">
        <v>110</v>
      </c>
      <c r="D152" s="116">
        <v>3.68</v>
      </c>
      <c r="E152" s="317">
        <v>2.75</v>
      </c>
      <c r="F152" s="116">
        <v>5.07</v>
      </c>
      <c r="G152" s="317">
        <v>68</v>
      </c>
      <c r="H152" s="432" t="s">
        <v>55</v>
      </c>
    </row>
    <row r="153" spans="1:8" ht="15" customHeight="1">
      <c r="A153" s="357" t="s">
        <v>350</v>
      </c>
      <c r="B153" s="65"/>
      <c r="C153" s="68">
        <v>130</v>
      </c>
      <c r="D153" s="323">
        <v>10.6</v>
      </c>
      <c r="E153" s="68">
        <v>12.65</v>
      </c>
      <c r="F153" s="323">
        <v>33</v>
      </c>
      <c r="G153" s="353">
        <v>288</v>
      </c>
      <c r="H153" s="432" t="s">
        <v>351</v>
      </c>
    </row>
    <row r="154" spans="1:8" ht="17.25" customHeight="1">
      <c r="A154" s="333" t="s">
        <v>74</v>
      </c>
      <c r="C154" s="326" t="s">
        <v>306</v>
      </c>
      <c r="D154" s="321">
        <v>0.12</v>
      </c>
      <c r="E154" s="317">
        <v>0.01</v>
      </c>
      <c r="F154" s="116">
        <v>10.199999999999999</v>
      </c>
      <c r="G154" s="321">
        <v>41</v>
      </c>
      <c r="H154" s="432" t="s">
        <v>163</v>
      </c>
    </row>
    <row r="155" spans="1:8" ht="15.75" customHeight="1" thickBot="1">
      <c r="A155" s="333" t="s">
        <v>38</v>
      </c>
      <c r="C155" s="320">
        <v>20</v>
      </c>
      <c r="D155" s="317">
        <v>1.52</v>
      </c>
      <c r="E155" s="116">
        <v>0.16</v>
      </c>
      <c r="F155" s="317">
        <v>9.84</v>
      </c>
      <c r="G155" s="116">
        <v>47</v>
      </c>
      <c r="H155" s="432"/>
    </row>
    <row r="156" spans="1:8" ht="15.75" thickBot="1">
      <c r="A156" s="447" t="s">
        <v>26</v>
      </c>
      <c r="B156" s="343"/>
      <c r="C156" s="348">
        <v>460</v>
      </c>
      <c r="D156" s="345">
        <f>SUM(D150:D155)</f>
        <v>17.920000000000002</v>
      </c>
      <c r="E156" s="345">
        <f>SUM(E150:E155)</f>
        <v>18.57</v>
      </c>
      <c r="F156" s="345">
        <f>SUM(F150:F155)</f>
        <v>83.11</v>
      </c>
      <c r="G156" s="345">
        <f>SUM(G150:G155)</f>
        <v>573</v>
      </c>
      <c r="H156" s="461"/>
    </row>
    <row r="157" spans="1:8" ht="15.75" customHeight="1" thickBot="1">
      <c r="A157" s="447" t="s">
        <v>60</v>
      </c>
      <c r="B157" s="343"/>
      <c r="C157" s="348">
        <f>C137+C140+C148+C156</f>
        <v>1631.5</v>
      </c>
      <c r="D157" s="344">
        <f>D137+D140+D148+D156</f>
        <v>49.696666666666673</v>
      </c>
      <c r="E157" s="344">
        <f>E137+E140+E148+E156</f>
        <v>53.363333333333337</v>
      </c>
      <c r="F157" s="344">
        <f>F137+F140+F148+F156</f>
        <v>235.30833333333334</v>
      </c>
      <c r="G157" s="344">
        <f>G137+G140+G148+G156</f>
        <v>1639.8</v>
      </c>
      <c r="H157" s="462"/>
    </row>
    <row r="158" spans="1:8" ht="23.25" customHeight="1">
      <c r="C158" s="449" t="s">
        <v>105</v>
      </c>
    </row>
    <row r="159" spans="1:8" ht="23.25" customHeight="1" thickBot="1">
      <c r="A159" s="62" t="s">
        <v>106</v>
      </c>
      <c r="H159" s="465"/>
    </row>
    <row r="160" spans="1:8" ht="15" customHeight="1">
      <c r="A160" s="436" t="s">
        <v>234</v>
      </c>
      <c r="B160" s="437"/>
      <c r="C160" s="438" t="s">
        <v>230</v>
      </c>
      <c r="D160" s="481" t="s">
        <v>231</v>
      </c>
      <c r="E160" s="482"/>
      <c r="F160" s="483"/>
      <c r="G160" s="304" t="s">
        <v>4</v>
      </c>
      <c r="H160" s="461" t="s">
        <v>232</v>
      </c>
    </row>
    <row r="161" spans="1:8" ht="15" customHeight="1" thickBot="1">
      <c r="A161" s="439" t="s">
        <v>233</v>
      </c>
      <c r="B161" s="440"/>
      <c r="C161" s="441"/>
      <c r="D161" s="306"/>
      <c r="E161" s="307"/>
      <c r="F161" s="308"/>
      <c r="G161" s="309" t="s">
        <v>6</v>
      </c>
      <c r="H161" s="432"/>
    </row>
    <row r="162" spans="1:8" ht="15.75" thickBot="1">
      <c r="A162" s="442"/>
      <c r="B162" s="443"/>
      <c r="C162" s="444"/>
      <c r="D162" s="311" t="s">
        <v>9</v>
      </c>
      <c r="E162" s="311" t="s">
        <v>10</v>
      </c>
      <c r="F162" s="312" t="s">
        <v>11</v>
      </c>
      <c r="G162" s="312" t="s">
        <v>12</v>
      </c>
      <c r="H162" s="462"/>
    </row>
    <row r="163" spans="1:8">
      <c r="A163" s="333"/>
      <c r="B163" s="62" t="s">
        <v>13</v>
      </c>
      <c r="C163" s="316"/>
      <c r="D163" s="321"/>
      <c r="E163" s="317"/>
      <c r="F163" s="318"/>
      <c r="G163" s="321"/>
      <c r="H163" s="432"/>
    </row>
    <row r="164" spans="1:8" ht="26.25" customHeight="1">
      <c r="A164" s="333" t="s">
        <v>77</v>
      </c>
      <c r="B164" s="334"/>
      <c r="C164" s="335" t="s">
        <v>395</v>
      </c>
      <c r="D164" s="321">
        <v>6.7</v>
      </c>
      <c r="E164" s="317">
        <v>7.5</v>
      </c>
      <c r="F164" s="317">
        <v>22</v>
      </c>
      <c r="G164" s="321">
        <v>182.3</v>
      </c>
      <c r="H164" s="432" t="s">
        <v>191</v>
      </c>
    </row>
    <row r="165" spans="1:8">
      <c r="A165" s="357" t="s">
        <v>89</v>
      </c>
      <c r="B165" s="65"/>
      <c r="C165" s="323" t="s">
        <v>259</v>
      </c>
      <c r="D165" s="324">
        <v>2.6</v>
      </c>
      <c r="E165" s="325">
        <v>2.2999999999999998</v>
      </c>
      <c r="F165" s="117">
        <v>14.3</v>
      </c>
      <c r="G165" s="325">
        <v>89</v>
      </c>
      <c r="H165" s="432" t="s">
        <v>90</v>
      </c>
    </row>
    <row r="166" spans="1:8" ht="15.75" thickBot="1">
      <c r="A166" s="333" t="s">
        <v>65</v>
      </c>
      <c r="C166" s="326" t="s">
        <v>394</v>
      </c>
      <c r="D166" s="321">
        <v>4</v>
      </c>
      <c r="E166" s="317">
        <v>6</v>
      </c>
      <c r="F166" s="116">
        <v>12.83</v>
      </c>
      <c r="G166" s="321">
        <v>122</v>
      </c>
      <c r="H166" s="432" t="s">
        <v>245</v>
      </c>
    </row>
    <row r="167" spans="1:8" ht="15.75" thickBot="1">
      <c r="A167" s="445" t="s">
        <v>26</v>
      </c>
      <c r="B167" s="329"/>
      <c r="C167" s="330">
        <v>423</v>
      </c>
      <c r="D167" s="311">
        <f>SUM(D164:D166)</f>
        <v>13.3</v>
      </c>
      <c r="E167" s="311">
        <f>SUM(E164:E166)</f>
        <v>15.8</v>
      </c>
      <c r="F167" s="311">
        <f>SUM(F164:F166)</f>
        <v>49.129999999999995</v>
      </c>
      <c r="G167" s="311">
        <f>SUM(G164:G166)</f>
        <v>393.3</v>
      </c>
      <c r="H167" s="467"/>
    </row>
    <row r="168" spans="1:8">
      <c r="A168" s="333" t="s">
        <v>48</v>
      </c>
      <c r="B168" s="334"/>
      <c r="C168" s="320">
        <v>100</v>
      </c>
      <c r="D168" s="321">
        <v>0.4</v>
      </c>
      <c r="E168" s="317">
        <v>0.4</v>
      </c>
      <c r="F168" s="336">
        <v>12</v>
      </c>
      <c r="G168" s="317">
        <v>53.2</v>
      </c>
      <c r="H168" s="432" t="s">
        <v>274</v>
      </c>
    </row>
    <row r="169" spans="1:8" ht="15.75" thickBot="1">
      <c r="A169" s="333" t="s">
        <v>192</v>
      </c>
      <c r="B169" s="334"/>
      <c r="C169" s="320"/>
      <c r="D169" s="321"/>
      <c r="E169" s="317"/>
      <c r="F169" s="336"/>
      <c r="G169" s="317"/>
      <c r="H169" s="432"/>
    </row>
    <row r="170" spans="1:8" ht="15.75" thickBot="1">
      <c r="A170" s="445" t="s">
        <v>26</v>
      </c>
      <c r="B170" s="329"/>
      <c r="C170" s="330">
        <v>85</v>
      </c>
      <c r="D170" s="311">
        <f>SUM(D168:D169)</f>
        <v>0.4</v>
      </c>
      <c r="E170" s="311">
        <f>SUM(E168:E169)</f>
        <v>0.4</v>
      </c>
      <c r="F170" s="311">
        <f>SUM(F168:F169)</f>
        <v>12</v>
      </c>
      <c r="G170" s="311">
        <f>SUM(G168:G169)</f>
        <v>53.2</v>
      </c>
      <c r="H170" s="467"/>
    </row>
    <row r="171" spans="1:8" ht="15.75" thickBot="1">
      <c r="A171" s="435"/>
      <c r="B171" s="315"/>
      <c r="C171" s="316">
        <v>523</v>
      </c>
      <c r="D171" s="304">
        <f>D167+D170</f>
        <v>13.700000000000001</v>
      </c>
      <c r="E171" s="304">
        <v>15.4</v>
      </c>
      <c r="F171" s="304">
        <f>F167+F170</f>
        <v>61.129999999999995</v>
      </c>
      <c r="G171" s="304">
        <f>G167+G170</f>
        <v>446.5</v>
      </c>
      <c r="H171" s="433"/>
    </row>
    <row r="172" spans="1:8">
      <c r="A172" s="435"/>
      <c r="B172" s="315" t="s">
        <v>28</v>
      </c>
      <c r="C172" s="316"/>
      <c r="D172" s="304"/>
      <c r="E172" s="331"/>
      <c r="F172" s="332"/>
      <c r="G172" s="304"/>
      <c r="H172" s="432"/>
    </row>
    <row r="173" spans="1:8">
      <c r="A173" s="333" t="s">
        <v>332</v>
      </c>
      <c r="B173" s="334"/>
      <c r="C173" s="335">
        <v>50</v>
      </c>
      <c r="D173" s="336">
        <v>0.7</v>
      </c>
      <c r="E173" s="317">
        <v>2.5</v>
      </c>
      <c r="F173" s="336">
        <v>4.5</v>
      </c>
      <c r="G173" s="321">
        <v>43.5</v>
      </c>
      <c r="H173" s="432" t="s">
        <v>434</v>
      </c>
    </row>
    <row r="174" spans="1:8" ht="39" customHeight="1">
      <c r="A174" s="333" t="s">
        <v>429</v>
      </c>
      <c r="C174" s="320" t="s">
        <v>205</v>
      </c>
      <c r="D174" s="321">
        <v>3.56</v>
      </c>
      <c r="E174" s="317">
        <v>4.5</v>
      </c>
      <c r="F174" s="116">
        <v>23.6</v>
      </c>
      <c r="G174" s="321">
        <v>149</v>
      </c>
      <c r="H174" s="432" t="s">
        <v>339</v>
      </c>
    </row>
    <row r="175" spans="1:8">
      <c r="A175" s="333" t="s">
        <v>260</v>
      </c>
      <c r="C175" s="320">
        <v>70</v>
      </c>
      <c r="D175" s="321">
        <v>8</v>
      </c>
      <c r="E175" s="317">
        <v>10.5</v>
      </c>
      <c r="F175" s="116">
        <v>6.2</v>
      </c>
      <c r="G175" s="321">
        <v>152</v>
      </c>
      <c r="H175" s="432" t="s">
        <v>312</v>
      </c>
    </row>
    <row r="176" spans="1:8">
      <c r="A176" s="333" t="s">
        <v>103</v>
      </c>
      <c r="C176" s="320">
        <v>130</v>
      </c>
      <c r="D176" s="116">
        <v>4.8</v>
      </c>
      <c r="E176" s="317">
        <v>3.6</v>
      </c>
      <c r="F176" s="116">
        <v>29.4</v>
      </c>
      <c r="G176" s="321">
        <v>169</v>
      </c>
      <c r="H176" s="432" t="s">
        <v>216</v>
      </c>
    </row>
    <row r="177" spans="1:8">
      <c r="A177" s="333" t="s">
        <v>342</v>
      </c>
      <c r="C177" s="320">
        <v>180</v>
      </c>
      <c r="D177" s="321"/>
      <c r="E177" s="317"/>
      <c r="F177" s="116">
        <v>10</v>
      </c>
      <c r="G177" s="321">
        <v>40</v>
      </c>
      <c r="H177" s="432" t="s">
        <v>347</v>
      </c>
    </row>
    <row r="178" spans="1:8" ht="15.75" thickBot="1">
      <c r="A178" s="446" t="s">
        <v>46</v>
      </c>
      <c r="B178" s="303"/>
      <c r="C178" s="360">
        <v>37.5</v>
      </c>
      <c r="D178" s="360">
        <v>1.8</v>
      </c>
      <c r="E178" s="360">
        <v>0.4</v>
      </c>
      <c r="F178" s="360">
        <v>18</v>
      </c>
      <c r="G178" s="360">
        <v>82.5</v>
      </c>
      <c r="H178" s="464"/>
    </row>
    <row r="179" spans="1:8" ht="15.75" thickBot="1">
      <c r="A179" s="445" t="s">
        <v>26</v>
      </c>
      <c r="B179" s="329"/>
      <c r="C179" s="330">
        <v>687.5</v>
      </c>
      <c r="D179" s="369">
        <f>SUM(D173:D178)</f>
        <v>18.86</v>
      </c>
      <c r="E179" s="369">
        <f t="shared" ref="E179:G179" si="5">SUM(E173:E178)</f>
        <v>21.5</v>
      </c>
      <c r="F179" s="369">
        <f t="shared" si="5"/>
        <v>91.7</v>
      </c>
      <c r="G179" s="369">
        <f t="shared" si="5"/>
        <v>636</v>
      </c>
      <c r="H179" s="469"/>
    </row>
    <row r="180" spans="1:8">
      <c r="B180" s="65" t="s">
        <v>47</v>
      </c>
      <c r="C180" s="320"/>
      <c r="E180" s="317"/>
      <c r="G180" s="317"/>
      <c r="H180" s="466"/>
    </row>
    <row r="181" spans="1:8" ht="14.25" customHeight="1">
      <c r="A181" s="333" t="s">
        <v>362</v>
      </c>
      <c r="C181" s="367">
        <v>50</v>
      </c>
      <c r="D181" s="327">
        <v>3.8</v>
      </c>
      <c r="E181" s="327">
        <v>4.8</v>
      </c>
      <c r="F181" s="320">
        <v>22.3</v>
      </c>
      <c r="G181" s="327">
        <v>148</v>
      </c>
      <c r="H181" s="432" t="s">
        <v>365</v>
      </c>
    </row>
    <row r="182" spans="1:8" ht="14.25" customHeight="1">
      <c r="A182" s="357" t="s">
        <v>72</v>
      </c>
      <c r="B182" s="65"/>
      <c r="C182" s="320">
        <v>110</v>
      </c>
      <c r="D182" s="325">
        <v>3.19</v>
      </c>
      <c r="E182" s="325">
        <v>2.75</v>
      </c>
      <c r="F182" s="325">
        <v>4.62</v>
      </c>
      <c r="G182" s="325">
        <v>59</v>
      </c>
      <c r="H182" s="432" t="s">
        <v>55</v>
      </c>
    </row>
    <row r="183" spans="1:8">
      <c r="A183" s="333" t="s">
        <v>313</v>
      </c>
      <c r="C183" s="368" t="s">
        <v>266</v>
      </c>
      <c r="D183" s="116">
        <v>7.3</v>
      </c>
      <c r="E183" s="317">
        <v>10</v>
      </c>
      <c r="F183" s="116">
        <v>33.200000000000003</v>
      </c>
      <c r="G183" s="317">
        <v>252</v>
      </c>
      <c r="H183" s="432" t="s">
        <v>314</v>
      </c>
    </row>
    <row r="184" spans="1:8" ht="15.75" customHeight="1">
      <c r="A184" s="434" t="s">
        <v>324</v>
      </c>
      <c r="C184" s="320">
        <v>180</v>
      </c>
      <c r="D184" s="327">
        <v>0.6</v>
      </c>
      <c r="E184" s="338">
        <v>0.06</v>
      </c>
      <c r="F184" s="339">
        <v>15</v>
      </c>
      <c r="G184" s="351">
        <v>62.5</v>
      </c>
      <c r="H184" s="463" t="s">
        <v>325</v>
      </c>
    </row>
    <row r="185" spans="1:8" ht="15.75" customHeight="1" thickBot="1">
      <c r="A185" s="333" t="s">
        <v>38</v>
      </c>
      <c r="C185" s="320">
        <v>20</v>
      </c>
      <c r="D185" s="317">
        <v>1.52</v>
      </c>
      <c r="E185" s="116">
        <v>0.16</v>
      </c>
      <c r="F185" s="317">
        <v>9.84</v>
      </c>
      <c r="G185" s="116">
        <v>47</v>
      </c>
      <c r="H185" s="432"/>
    </row>
    <row r="186" spans="1:8" ht="12.75" customHeight="1" thickBot="1">
      <c r="A186" s="445" t="s">
        <v>26</v>
      </c>
      <c r="B186" s="329"/>
      <c r="C186" s="330">
        <v>490</v>
      </c>
      <c r="D186" s="312">
        <f>SUM(D181:D185)</f>
        <v>16.41</v>
      </c>
      <c r="E186" s="312">
        <f>SUM(E181:E185)</f>
        <v>17.77</v>
      </c>
      <c r="F186" s="312">
        <f>SUM(F181:F185)</f>
        <v>84.960000000000008</v>
      </c>
      <c r="G186" s="312">
        <f>SUM(G181:G185)</f>
        <v>568.5</v>
      </c>
      <c r="H186" s="432"/>
    </row>
    <row r="187" spans="1:8" ht="16.5" customHeight="1" thickBot="1">
      <c r="A187" s="445" t="s">
        <v>60</v>
      </c>
      <c r="B187" s="329"/>
      <c r="C187" s="330">
        <f>C167+C170+C179+C186</f>
        <v>1685.5</v>
      </c>
      <c r="D187" s="311">
        <f>D167+D170+D179+D186</f>
        <v>48.97</v>
      </c>
      <c r="E187" s="311">
        <f>E167+E170+E179+E186</f>
        <v>55.47</v>
      </c>
      <c r="F187" s="311">
        <f>F167+F170+F179+F186</f>
        <v>237.79</v>
      </c>
      <c r="G187" s="311">
        <f>G167+G170+G179+G186</f>
        <v>1651</v>
      </c>
      <c r="H187" s="462"/>
    </row>
    <row r="188" spans="1:8" ht="23.25" customHeight="1" thickBot="1">
      <c r="A188" s="62" t="s">
        <v>109</v>
      </c>
      <c r="H188" s="465"/>
    </row>
    <row r="189" spans="1:8" ht="15" customHeight="1">
      <c r="A189" s="436" t="s">
        <v>234</v>
      </c>
      <c r="B189" s="437"/>
      <c r="C189" s="438" t="s">
        <v>230</v>
      </c>
      <c r="D189" s="481" t="s">
        <v>231</v>
      </c>
      <c r="E189" s="482"/>
      <c r="F189" s="483"/>
      <c r="G189" s="304" t="s">
        <v>4</v>
      </c>
      <c r="H189" s="461" t="s">
        <v>232</v>
      </c>
    </row>
    <row r="190" spans="1:8" ht="31.5" customHeight="1" thickBot="1">
      <c r="A190" s="439" t="s">
        <v>233</v>
      </c>
      <c r="B190" s="440"/>
      <c r="C190" s="441"/>
      <c r="D190" s="306"/>
      <c r="E190" s="307"/>
      <c r="F190" s="308"/>
      <c r="G190" s="309" t="s">
        <v>6</v>
      </c>
      <c r="H190" s="432"/>
    </row>
    <row r="191" spans="1:8" ht="15.75" thickBot="1">
      <c r="A191" s="442"/>
      <c r="B191" s="443"/>
      <c r="C191" s="444"/>
      <c r="D191" s="311" t="s">
        <v>9</v>
      </c>
      <c r="E191" s="311" t="s">
        <v>10</v>
      </c>
      <c r="F191" s="312" t="s">
        <v>11</v>
      </c>
      <c r="G191" s="312" t="s">
        <v>12</v>
      </c>
      <c r="H191" s="462"/>
    </row>
    <row r="192" spans="1:8">
      <c r="A192" s="435"/>
      <c r="B192" s="315" t="s">
        <v>13</v>
      </c>
      <c r="C192" s="320"/>
      <c r="D192" s="304"/>
      <c r="E192" s="331"/>
      <c r="F192" s="332"/>
      <c r="G192" s="304"/>
      <c r="H192" s="432"/>
    </row>
    <row r="193" spans="1:8" ht="27.75" customHeight="1">
      <c r="A193" s="333" t="s">
        <v>397</v>
      </c>
      <c r="B193" s="352"/>
      <c r="C193" s="320" t="s">
        <v>395</v>
      </c>
      <c r="D193" s="321">
        <v>9.5</v>
      </c>
      <c r="E193" s="321">
        <v>8.8000000000000007</v>
      </c>
      <c r="F193" s="317">
        <v>20.100000000000001</v>
      </c>
      <c r="G193" s="321">
        <v>198</v>
      </c>
      <c r="H193" s="432" t="s">
        <v>189</v>
      </c>
    </row>
    <row r="194" spans="1:8">
      <c r="A194" s="333" t="s">
        <v>21</v>
      </c>
      <c r="C194" s="320">
        <v>180</v>
      </c>
      <c r="D194" s="321">
        <v>1.2166666666666666</v>
      </c>
      <c r="E194" s="317">
        <v>1.3416666666666668</v>
      </c>
      <c r="F194" s="317">
        <v>11.941666666666666</v>
      </c>
      <c r="G194" s="321">
        <v>65</v>
      </c>
      <c r="H194" s="432" t="s">
        <v>330</v>
      </c>
    </row>
    <row r="195" spans="1:8" ht="28.5" customHeight="1" thickBot="1">
      <c r="A195" s="333" t="s">
        <v>23</v>
      </c>
      <c r="C195" s="326" t="s">
        <v>157</v>
      </c>
      <c r="D195" s="321">
        <v>1.91</v>
      </c>
      <c r="E195" s="317">
        <v>4.3499999999999996</v>
      </c>
      <c r="F195" s="116">
        <v>12.89</v>
      </c>
      <c r="G195" s="321">
        <v>99</v>
      </c>
      <c r="H195" s="432" t="s">
        <v>24</v>
      </c>
    </row>
    <row r="196" spans="1:8" ht="15.75" thickBot="1">
      <c r="A196" s="445" t="s">
        <v>26</v>
      </c>
      <c r="B196" s="329"/>
      <c r="C196" s="330">
        <v>413</v>
      </c>
      <c r="D196" s="312">
        <f>SUM(D193:D195)</f>
        <v>12.626666666666667</v>
      </c>
      <c r="E196" s="312">
        <f>SUM(E193:E195)</f>
        <v>14.491666666666667</v>
      </c>
      <c r="F196" s="312">
        <f>SUM(F193:F195)</f>
        <v>44.931666666666672</v>
      </c>
      <c r="G196" s="312">
        <f>SUM(G193:G195)</f>
        <v>362</v>
      </c>
      <c r="H196" s="461"/>
    </row>
    <row r="197" spans="1:8">
      <c r="A197" s="333" t="s">
        <v>27</v>
      </c>
      <c r="C197" s="320">
        <v>125</v>
      </c>
      <c r="D197" s="321">
        <v>0.6</v>
      </c>
      <c r="E197" s="317">
        <v>0.06</v>
      </c>
      <c r="F197" s="116">
        <v>22</v>
      </c>
      <c r="G197" s="317">
        <v>91</v>
      </c>
      <c r="H197" s="432" t="s">
        <v>272</v>
      </c>
    </row>
    <row r="198" spans="1:8" ht="15.75" thickBot="1">
      <c r="A198" s="333" t="s">
        <v>196</v>
      </c>
      <c r="C198" s="320"/>
      <c r="D198" s="321"/>
      <c r="E198" s="317"/>
      <c r="G198" s="317"/>
      <c r="H198" s="432"/>
    </row>
    <row r="199" spans="1:8" ht="15.75" thickBot="1">
      <c r="A199" s="445" t="s">
        <v>26</v>
      </c>
      <c r="B199" s="329"/>
      <c r="C199" s="330">
        <f>SUM(C197)</f>
        <v>125</v>
      </c>
      <c r="D199" s="311">
        <f>SUM(D197:D198)</f>
        <v>0.6</v>
      </c>
      <c r="E199" s="311">
        <f>SUM(E197:E198)</f>
        <v>0.06</v>
      </c>
      <c r="F199" s="311">
        <f>SUM(F197:F198)</f>
        <v>22</v>
      </c>
      <c r="G199" s="311">
        <f>SUM(G197:G198)</f>
        <v>91</v>
      </c>
      <c r="H199" s="461"/>
    </row>
    <row r="200" spans="1:8" ht="15.75" thickBot="1">
      <c r="A200" s="435"/>
      <c r="B200" s="315"/>
      <c r="C200" s="316">
        <v>538</v>
      </c>
      <c r="D200" s="116">
        <f>D196+D199</f>
        <v>13.226666666666667</v>
      </c>
      <c r="E200" s="116">
        <f t="shared" ref="E200:G200" si="6">E196+E199</f>
        <v>14.551666666666668</v>
      </c>
      <c r="F200" s="116">
        <f t="shared" si="6"/>
        <v>66.931666666666672</v>
      </c>
      <c r="G200" s="116">
        <f t="shared" si="6"/>
        <v>453</v>
      </c>
      <c r="H200" s="461"/>
    </row>
    <row r="201" spans="1:8">
      <c r="A201" s="435"/>
      <c r="B201" s="315" t="s">
        <v>28</v>
      </c>
      <c r="C201" s="316"/>
      <c r="D201" s="332"/>
      <c r="E201" s="331"/>
      <c r="F201" s="332"/>
      <c r="G201" s="304"/>
      <c r="H201" s="461"/>
    </row>
    <row r="202" spans="1:8">
      <c r="A202" s="333" t="s">
        <v>430</v>
      </c>
      <c r="C202" s="320">
        <v>50</v>
      </c>
      <c r="D202" s="116">
        <v>0.6</v>
      </c>
      <c r="E202" s="317">
        <v>2.5</v>
      </c>
      <c r="F202" s="116">
        <v>4.2</v>
      </c>
      <c r="G202" s="321">
        <v>42</v>
      </c>
      <c r="H202" s="432" t="s">
        <v>431</v>
      </c>
    </row>
    <row r="203" spans="1:8" ht="26.25">
      <c r="A203" s="333" t="s">
        <v>410</v>
      </c>
      <c r="C203" s="320" t="s">
        <v>411</v>
      </c>
      <c r="D203" s="321">
        <v>3.8</v>
      </c>
      <c r="E203" s="317">
        <v>3.5</v>
      </c>
      <c r="F203" s="116">
        <v>20.5</v>
      </c>
      <c r="G203" s="321">
        <v>129</v>
      </c>
      <c r="H203" s="432"/>
    </row>
    <row r="204" spans="1:8">
      <c r="A204" s="357" t="s">
        <v>92</v>
      </c>
      <c r="B204" s="65"/>
      <c r="C204" s="323" t="s">
        <v>108</v>
      </c>
      <c r="D204" s="324">
        <v>12.6</v>
      </c>
      <c r="E204" s="325">
        <v>14</v>
      </c>
      <c r="F204" s="117">
        <v>36</v>
      </c>
      <c r="G204" s="324">
        <v>320</v>
      </c>
      <c r="H204" s="432" t="s">
        <v>93</v>
      </c>
    </row>
    <row r="205" spans="1:8">
      <c r="A205" s="333" t="s">
        <v>426</v>
      </c>
      <c r="C205" s="320">
        <v>180</v>
      </c>
      <c r="D205" s="321">
        <v>0.1</v>
      </c>
      <c r="E205" s="317">
        <v>0.1</v>
      </c>
      <c r="F205" s="317">
        <v>11.8</v>
      </c>
      <c r="G205" s="317">
        <v>49</v>
      </c>
      <c r="H205" s="432" t="s">
        <v>427</v>
      </c>
    </row>
    <row r="206" spans="1:8" ht="15.75" thickBot="1">
      <c r="A206" s="446" t="s">
        <v>46</v>
      </c>
      <c r="B206" s="303"/>
      <c r="C206" s="360">
        <v>37.5</v>
      </c>
      <c r="D206" s="360">
        <v>1.8</v>
      </c>
      <c r="E206" s="360">
        <v>0.4</v>
      </c>
      <c r="F206" s="360">
        <v>18</v>
      </c>
      <c r="G206" s="360">
        <v>82.5</v>
      </c>
      <c r="H206" s="464"/>
    </row>
    <row r="207" spans="1:8" ht="15.75" thickBot="1">
      <c r="A207" s="445" t="s">
        <v>26</v>
      </c>
      <c r="B207" s="329"/>
      <c r="C207" s="330">
        <v>657.5</v>
      </c>
      <c r="D207" s="312">
        <f>SUM(D201:D206)</f>
        <v>18.900000000000002</v>
      </c>
      <c r="E207" s="312">
        <f>SUM(E201:E206)</f>
        <v>20.5</v>
      </c>
      <c r="F207" s="312">
        <f>SUM(F201:F206)</f>
        <v>90.5</v>
      </c>
      <c r="G207" s="312">
        <f>SUM(G201:G206)</f>
        <v>622.5</v>
      </c>
      <c r="H207" s="461"/>
    </row>
    <row r="208" spans="1:8">
      <c r="A208" s="454"/>
      <c r="B208" s="455" t="s">
        <v>47</v>
      </c>
      <c r="C208" s="456"/>
      <c r="D208" s="457"/>
      <c r="E208" s="457"/>
      <c r="F208" s="457"/>
      <c r="G208" s="457"/>
      <c r="H208" s="461"/>
    </row>
    <row r="209" spans="1:8" ht="14.25" customHeight="1">
      <c r="A209" s="333" t="s">
        <v>71</v>
      </c>
      <c r="C209" s="320">
        <v>10</v>
      </c>
      <c r="D209" s="325">
        <v>3.85</v>
      </c>
      <c r="E209" s="325">
        <v>5.4</v>
      </c>
      <c r="F209" s="325">
        <v>29.85</v>
      </c>
      <c r="G209" s="117">
        <v>185</v>
      </c>
      <c r="H209" s="432"/>
    </row>
    <row r="210" spans="1:8" ht="15" customHeight="1">
      <c r="A210" s="333" t="s">
        <v>392</v>
      </c>
      <c r="C210" s="320"/>
      <c r="D210" s="321"/>
      <c r="H210" s="432"/>
    </row>
    <row r="211" spans="1:8">
      <c r="A211" s="333" t="s">
        <v>261</v>
      </c>
      <c r="C211" s="320">
        <v>110</v>
      </c>
      <c r="D211" s="116">
        <v>2.5</v>
      </c>
      <c r="E211" s="317">
        <v>2.75</v>
      </c>
      <c r="F211" s="116">
        <v>4</v>
      </c>
      <c r="G211" s="317">
        <v>51</v>
      </c>
      <c r="H211" s="432" t="s">
        <v>262</v>
      </c>
    </row>
    <row r="212" spans="1:8">
      <c r="A212" s="357" t="s">
        <v>388</v>
      </c>
      <c r="B212" s="65"/>
      <c r="C212" s="358" t="s">
        <v>115</v>
      </c>
      <c r="D212" s="116">
        <v>9</v>
      </c>
      <c r="E212" s="317">
        <v>10.4</v>
      </c>
      <c r="F212" s="116">
        <v>28.3</v>
      </c>
      <c r="G212" s="317">
        <v>242</v>
      </c>
      <c r="H212" s="432" t="s">
        <v>258</v>
      </c>
    </row>
    <row r="213" spans="1:8">
      <c r="A213" s="333" t="s">
        <v>74</v>
      </c>
      <c r="C213" s="326" t="s">
        <v>306</v>
      </c>
      <c r="D213" s="321">
        <v>0.12</v>
      </c>
      <c r="E213" s="317">
        <v>0.01</v>
      </c>
      <c r="F213" s="116">
        <v>10.199999999999999</v>
      </c>
      <c r="G213" s="321">
        <v>41.4</v>
      </c>
      <c r="H213" s="432" t="s">
        <v>163</v>
      </c>
    </row>
    <row r="214" spans="1:8" ht="15.75" customHeight="1" thickBot="1">
      <c r="A214" s="333" t="s">
        <v>38</v>
      </c>
      <c r="C214" s="320">
        <v>20</v>
      </c>
      <c r="D214" s="317">
        <v>1.52</v>
      </c>
      <c r="E214" s="116">
        <v>0.16</v>
      </c>
      <c r="F214" s="317">
        <v>9.84</v>
      </c>
      <c r="G214" s="116">
        <v>47</v>
      </c>
      <c r="H214" s="432"/>
    </row>
    <row r="215" spans="1:8" ht="16.5" customHeight="1" thickBot="1">
      <c r="A215" s="445" t="s">
        <v>26</v>
      </c>
      <c r="B215" s="329"/>
      <c r="C215" s="330">
        <v>480</v>
      </c>
      <c r="D215" s="312">
        <f>SUM(D209:D214)</f>
        <v>16.989999999999998</v>
      </c>
      <c r="E215" s="312">
        <f>SUM(E209:E214)</f>
        <v>18.720000000000002</v>
      </c>
      <c r="F215" s="312">
        <f>SUM(F209:F214)</f>
        <v>82.190000000000012</v>
      </c>
      <c r="G215" s="312">
        <f>SUM(G209:G214)</f>
        <v>566.4</v>
      </c>
      <c r="H215" s="462"/>
    </row>
    <row r="216" spans="1:8" ht="15" customHeight="1" thickBot="1">
      <c r="A216" s="445" t="s">
        <v>60</v>
      </c>
      <c r="B216" s="329"/>
      <c r="C216" s="373">
        <f>C196+C199+C207+C215</f>
        <v>1675.5</v>
      </c>
      <c r="D216" s="311">
        <f>D196+D199+D207+D215</f>
        <v>49.11666666666666</v>
      </c>
      <c r="E216" s="311">
        <f>E196+E199+E207+E215</f>
        <v>53.771666666666675</v>
      </c>
      <c r="F216" s="311">
        <f>F196+F199+F207+F215</f>
        <v>239.62166666666667</v>
      </c>
      <c r="G216" s="311">
        <f>G196+G199+G207+G215</f>
        <v>1641.9</v>
      </c>
      <c r="H216" s="462"/>
    </row>
    <row r="217" spans="1:8" ht="23.25" customHeight="1" thickBot="1">
      <c r="A217" s="62" t="s">
        <v>112</v>
      </c>
      <c r="G217" s="450"/>
      <c r="H217" s="465"/>
    </row>
    <row r="218" spans="1:8" ht="22.5" customHeight="1">
      <c r="A218" s="436" t="s">
        <v>234</v>
      </c>
      <c r="B218" s="437"/>
      <c r="C218" s="438" t="s">
        <v>230</v>
      </c>
      <c r="D218" s="481" t="s">
        <v>231</v>
      </c>
      <c r="E218" s="482"/>
      <c r="F218" s="483"/>
      <c r="G218" s="304" t="s">
        <v>4</v>
      </c>
      <c r="H218" s="461" t="s">
        <v>232</v>
      </c>
    </row>
    <row r="219" spans="1:8" ht="23.25" customHeight="1" thickBot="1">
      <c r="A219" s="439" t="s">
        <v>233</v>
      </c>
      <c r="B219" s="440"/>
      <c r="C219" s="441"/>
      <c r="D219" s="306"/>
      <c r="E219" s="307"/>
      <c r="F219" s="308"/>
      <c r="G219" s="309" t="s">
        <v>6</v>
      </c>
      <c r="H219" s="432"/>
    </row>
    <row r="220" spans="1:8" ht="15.75" thickBot="1">
      <c r="A220" s="442"/>
      <c r="B220" s="443"/>
      <c r="C220" s="444"/>
      <c r="D220" s="311" t="s">
        <v>9</v>
      </c>
      <c r="E220" s="311" t="s">
        <v>10</v>
      </c>
      <c r="F220" s="312" t="s">
        <v>11</v>
      </c>
      <c r="G220" s="312" t="s">
        <v>12</v>
      </c>
      <c r="H220" s="462"/>
    </row>
    <row r="221" spans="1:8" ht="19.5" customHeight="1">
      <c r="A221" s="435"/>
      <c r="B221" s="315" t="s">
        <v>13</v>
      </c>
      <c r="C221" s="316"/>
      <c r="D221" s="304"/>
      <c r="E221" s="331"/>
      <c r="F221" s="332"/>
      <c r="G221" s="304"/>
      <c r="H221" s="432"/>
    </row>
    <row r="222" spans="1:8" ht="12.75" customHeight="1">
      <c r="A222" s="333" t="s">
        <v>366</v>
      </c>
      <c r="C222" s="320">
        <v>200</v>
      </c>
      <c r="D222" s="317">
        <v>8.9</v>
      </c>
      <c r="E222" s="317">
        <v>8.4</v>
      </c>
      <c r="F222" s="317">
        <v>32.9</v>
      </c>
      <c r="G222" s="321">
        <v>243</v>
      </c>
      <c r="H222" s="432" t="s">
        <v>370</v>
      </c>
    </row>
    <row r="223" spans="1:8">
      <c r="A223" s="357" t="s">
        <v>159</v>
      </c>
      <c r="B223" s="65"/>
      <c r="C223" s="323" t="s">
        <v>259</v>
      </c>
      <c r="D223" s="324">
        <v>0.06</v>
      </c>
      <c r="E223" s="325">
        <v>0.02</v>
      </c>
      <c r="F223" s="117">
        <v>4.99</v>
      </c>
      <c r="G223" s="325">
        <v>20</v>
      </c>
      <c r="H223" s="432" t="s">
        <v>257</v>
      </c>
    </row>
    <row r="224" spans="1:8" ht="16.5" customHeight="1" thickBot="1">
      <c r="A224" s="333" t="s">
        <v>65</v>
      </c>
      <c r="C224" s="326" t="s">
        <v>394</v>
      </c>
      <c r="D224" s="321">
        <v>4</v>
      </c>
      <c r="E224" s="317">
        <v>6</v>
      </c>
      <c r="F224" s="116">
        <v>12.83</v>
      </c>
      <c r="G224" s="321">
        <v>122</v>
      </c>
      <c r="H224" s="432" t="s">
        <v>245</v>
      </c>
    </row>
    <row r="225" spans="1:8" ht="15.75" thickBot="1">
      <c r="A225" s="445" t="s">
        <v>26</v>
      </c>
      <c r="B225" s="329"/>
      <c r="C225" s="330">
        <v>420</v>
      </c>
      <c r="D225" s="311">
        <f>SUM(D222:D224)</f>
        <v>12.96</v>
      </c>
      <c r="E225" s="311">
        <f>SUM(E222:E224)</f>
        <v>14.42</v>
      </c>
      <c r="F225" s="311">
        <f>SUM(F222:F224)</f>
        <v>50.72</v>
      </c>
      <c r="G225" s="311">
        <f>SUM(G222:G224)</f>
        <v>385</v>
      </c>
      <c r="H225" s="462"/>
    </row>
    <row r="226" spans="1:8">
      <c r="A226" s="333" t="s">
        <v>48</v>
      </c>
      <c r="B226" s="334"/>
      <c r="C226" s="320">
        <v>100</v>
      </c>
      <c r="D226" s="321">
        <v>0.4</v>
      </c>
      <c r="E226" s="317">
        <v>0.4</v>
      </c>
      <c r="F226" s="336">
        <v>12</v>
      </c>
      <c r="G226" s="317">
        <v>53.2</v>
      </c>
      <c r="H226" s="432" t="s">
        <v>274</v>
      </c>
    </row>
    <row r="227" spans="1:8" ht="15.75" thickBot="1">
      <c r="A227" s="333" t="s">
        <v>192</v>
      </c>
      <c r="B227" s="334"/>
      <c r="C227" s="320"/>
      <c r="D227" s="321"/>
      <c r="E227" s="317"/>
      <c r="F227" s="336"/>
      <c r="G227" s="317"/>
      <c r="H227" s="432"/>
    </row>
    <row r="228" spans="1:8" ht="15.75" thickBot="1">
      <c r="A228" s="445" t="s">
        <v>26</v>
      </c>
      <c r="B228" s="329"/>
      <c r="C228" s="330">
        <v>85</v>
      </c>
      <c r="D228" s="311">
        <f>SUM(D226)</f>
        <v>0.4</v>
      </c>
      <c r="E228" s="311">
        <f>SUM(E226)</f>
        <v>0.4</v>
      </c>
      <c r="F228" s="311">
        <f>SUM(F226)</f>
        <v>12</v>
      </c>
      <c r="G228" s="311">
        <f>SUM(G226)</f>
        <v>53.2</v>
      </c>
      <c r="H228" s="462"/>
    </row>
    <row r="229" spans="1:8" ht="15.75" thickBot="1">
      <c r="A229" s="435"/>
      <c r="B229" s="315"/>
      <c r="C229" s="316">
        <v>520</v>
      </c>
      <c r="D229" s="304">
        <f>D225+D228</f>
        <v>13.360000000000001</v>
      </c>
      <c r="E229" s="304">
        <f>E225+E228</f>
        <v>14.82</v>
      </c>
      <c r="F229" s="304">
        <f>F225+F228</f>
        <v>62.72</v>
      </c>
      <c r="G229" s="304">
        <f>G225+G228</f>
        <v>438.2</v>
      </c>
      <c r="H229" s="432"/>
    </row>
    <row r="230" spans="1:8">
      <c r="A230" s="435"/>
      <c r="B230" s="315" t="s">
        <v>28</v>
      </c>
      <c r="C230" s="316"/>
      <c r="D230" s="304"/>
      <c r="E230" s="331"/>
      <c r="F230" s="332"/>
      <c r="G230" s="304"/>
      <c r="H230" s="432"/>
    </row>
    <row r="231" spans="1:8">
      <c r="A231" s="333" t="s">
        <v>419</v>
      </c>
      <c r="B231" s="334"/>
      <c r="C231" s="335">
        <v>50</v>
      </c>
      <c r="D231" s="336">
        <v>0.55000000000000004</v>
      </c>
      <c r="E231" s="317">
        <v>0.1</v>
      </c>
      <c r="F231" s="336">
        <v>1.9</v>
      </c>
      <c r="G231" s="321">
        <v>12</v>
      </c>
      <c r="H231" s="433" t="s">
        <v>352</v>
      </c>
    </row>
    <row r="232" spans="1:8" ht="40.5" customHeight="1">
      <c r="A232" s="333" t="s">
        <v>357</v>
      </c>
      <c r="C232" s="320" t="s">
        <v>14</v>
      </c>
      <c r="D232" s="321">
        <v>3</v>
      </c>
      <c r="E232" s="317">
        <v>7.9</v>
      </c>
      <c r="F232" s="116">
        <v>18.8</v>
      </c>
      <c r="G232" s="321">
        <v>158</v>
      </c>
      <c r="H232" s="432" t="s">
        <v>212</v>
      </c>
    </row>
    <row r="233" spans="1:8">
      <c r="A233" s="333" t="s">
        <v>293</v>
      </c>
      <c r="C233" s="320">
        <v>160</v>
      </c>
      <c r="D233" s="116">
        <v>13.5</v>
      </c>
      <c r="E233" s="317">
        <v>12.2</v>
      </c>
      <c r="F233" s="116">
        <v>35</v>
      </c>
      <c r="G233" s="317">
        <v>303</v>
      </c>
      <c r="H233" s="432" t="s">
        <v>292</v>
      </c>
    </row>
    <row r="234" spans="1:8">
      <c r="A234" s="434" t="s">
        <v>324</v>
      </c>
      <c r="C234" s="320">
        <v>180</v>
      </c>
      <c r="D234" s="327">
        <v>0.6</v>
      </c>
      <c r="E234" s="338">
        <v>0.06</v>
      </c>
      <c r="F234" s="339">
        <v>15</v>
      </c>
      <c r="G234" s="351">
        <v>62.5</v>
      </c>
      <c r="H234" s="463" t="s">
        <v>325</v>
      </c>
    </row>
    <row r="235" spans="1:8" ht="15.75" thickBot="1">
      <c r="A235" s="446" t="s">
        <v>46</v>
      </c>
      <c r="B235" s="303"/>
      <c r="C235" s="360">
        <v>37.5</v>
      </c>
      <c r="D235" s="360">
        <v>1.8</v>
      </c>
      <c r="E235" s="360">
        <v>0.4</v>
      </c>
      <c r="F235" s="360">
        <v>18</v>
      </c>
      <c r="G235" s="360">
        <v>82.5</v>
      </c>
      <c r="H235" s="464"/>
    </row>
    <row r="236" spans="1:8" ht="23.25" customHeight="1" thickBot="1">
      <c r="A236" s="445" t="s">
        <v>26</v>
      </c>
      <c r="B236" s="329"/>
      <c r="C236" s="330">
        <v>632.5</v>
      </c>
      <c r="D236" s="311">
        <f>SUM(D231:D235)</f>
        <v>19.450000000000003</v>
      </c>
      <c r="E236" s="311">
        <f>SUM(E231:E235)</f>
        <v>20.659999999999997</v>
      </c>
      <c r="F236" s="311">
        <f>SUM(F231:F235)</f>
        <v>88.7</v>
      </c>
      <c r="G236" s="311">
        <f>SUM(G231:G235)</f>
        <v>618</v>
      </c>
      <c r="H236" s="462"/>
    </row>
    <row r="237" spans="1:8">
      <c r="A237" s="435"/>
      <c r="B237" s="315" t="s">
        <v>47</v>
      </c>
      <c r="C237" s="316"/>
      <c r="D237" s="304"/>
      <c r="E237" s="331"/>
      <c r="F237" s="332"/>
      <c r="G237" s="304"/>
      <c r="H237" s="432"/>
    </row>
    <row r="238" spans="1:8" ht="22.5" customHeight="1">
      <c r="A238" s="333" t="s">
        <v>49</v>
      </c>
      <c r="B238" s="334"/>
      <c r="C238" s="335">
        <v>50</v>
      </c>
      <c r="D238" s="321">
        <v>1</v>
      </c>
      <c r="E238" s="317">
        <v>2</v>
      </c>
      <c r="F238" s="336">
        <v>43.5</v>
      </c>
      <c r="G238" s="321">
        <v>196</v>
      </c>
      <c r="H238" s="432" t="s">
        <v>214</v>
      </c>
    </row>
    <row r="239" spans="1:8">
      <c r="A239" s="333" t="s">
        <v>82</v>
      </c>
      <c r="C239" s="320">
        <v>110</v>
      </c>
      <c r="D239" s="328">
        <v>3.77</v>
      </c>
      <c r="E239" s="320">
        <v>2.75</v>
      </c>
      <c r="F239" s="328">
        <v>5</v>
      </c>
      <c r="G239" s="320">
        <v>62.1</v>
      </c>
      <c r="H239" s="432" t="s">
        <v>158</v>
      </c>
    </row>
    <row r="240" spans="1:8">
      <c r="A240" s="65" t="s">
        <v>200</v>
      </c>
      <c r="B240" s="65"/>
      <c r="C240" s="68" t="s">
        <v>380</v>
      </c>
      <c r="D240" s="68">
        <v>10.7</v>
      </c>
      <c r="E240" s="68">
        <v>13.7</v>
      </c>
      <c r="F240" s="68">
        <v>11</v>
      </c>
      <c r="G240" s="68">
        <v>210</v>
      </c>
      <c r="H240" s="466" t="s">
        <v>383</v>
      </c>
    </row>
    <row r="241" spans="1:8">
      <c r="A241" s="333" t="s">
        <v>308</v>
      </c>
      <c r="C241" s="320" t="s">
        <v>259</v>
      </c>
      <c r="D241" s="327">
        <v>1.0999999999999999E-2</v>
      </c>
      <c r="E241" s="320">
        <v>1E-3</v>
      </c>
      <c r="F241" s="328">
        <v>5.1680000000000001</v>
      </c>
      <c r="G241" s="327">
        <v>21</v>
      </c>
      <c r="H241" s="432" t="s">
        <v>299</v>
      </c>
    </row>
    <row r="242" spans="1:8" ht="15.75" customHeight="1" thickBot="1">
      <c r="A242" s="333" t="s">
        <v>38</v>
      </c>
      <c r="C242" s="320">
        <v>20</v>
      </c>
      <c r="D242" s="317">
        <v>1.52</v>
      </c>
      <c r="E242" s="116">
        <v>0.16</v>
      </c>
      <c r="F242" s="317">
        <v>9.84</v>
      </c>
      <c r="G242" s="116">
        <v>47</v>
      </c>
      <c r="H242" s="432"/>
    </row>
    <row r="243" spans="1:8" ht="15" customHeight="1" thickBot="1">
      <c r="A243" s="445" t="s">
        <v>26</v>
      </c>
      <c r="B243" s="329"/>
      <c r="C243" s="330">
        <v>510</v>
      </c>
      <c r="D243" s="312">
        <f>SUM(D238:D242)</f>
        <v>17.000999999999998</v>
      </c>
      <c r="E243" s="312">
        <f>SUM(E238:E242)</f>
        <v>18.611000000000001</v>
      </c>
      <c r="F243" s="312">
        <f>SUM(F238:F242)</f>
        <v>74.50800000000001</v>
      </c>
      <c r="G243" s="312">
        <f>SUM(G238:G242)</f>
        <v>536.1</v>
      </c>
      <c r="H243" s="461"/>
    </row>
    <row r="244" spans="1:8" ht="18" customHeight="1" thickBot="1">
      <c r="A244" s="458" t="s">
        <v>60</v>
      </c>
      <c r="B244" s="303"/>
      <c r="C244" s="360">
        <f>C225+C228+C236+C243</f>
        <v>1647.5</v>
      </c>
      <c r="D244" s="361">
        <f>D229+D236+D243</f>
        <v>49.811</v>
      </c>
      <c r="E244" s="361">
        <f>E229+E236+E243</f>
        <v>54.090999999999994</v>
      </c>
      <c r="F244" s="361">
        <f>F229+F236+F243</f>
        <v>225.92800000000003</v>
      </c>
      <c r="G244" s="361">
        <f>G229+G236+G243</f>
        <v>1592.3000000000002</v>
      </c>
      <c r="H244" s="462"/>
    </row>
    <row r="245" spans="1:8" ht="23.25" customHeight="1" thickBot="1">
      <c r="A245" s="62" t="s">
        <v>116</v>
      </c>
      <c r="G245" s="450"/>
      <c r="H245" s="465"/>
    </row>
    <row r="246" spans="1:8" ht="26.25" customHeight="1">
      <c r="A246" s="436" t="s">
        <v>234</v>
      </c>
      <c r="B246" s="437"/>
      <c r="C246" s="438" t="s">
        <v>230</v>
      </c>
      <c r="D246" s="481" t="s">
        <v>231</v>
      </c>
      <c r="E246" s="482"/>
      <c r="F246" s="483"/>
      <c r="G246" s="304" t="s">
        <v>4</v>
      </c>
      <c r="H246" s="461" t="s">
        <v>232</v>
      </c>
    </row>
    <row r="247" spans="1:8" ht="15" customHeight="1" thickBot="1">
      <c r="A247" s="439" t="s">
        <v>233</v>
      </c>
      <c r="B247" s="440"/>
      <c r="C247" s="441"/>
      <c r="D247" s="306"/>
      <c r="E247" s="307"/>
      <c r="F247" s="308"/>
      <c r="G247" s="309" t="s">
        <v>6</v>
      </c>
      <c r="H247" s="432"/>
    </row>
    <row r="248" spans="1:8" ht="15.75" customHeight="1" thickBot="1">
      <c r="A248" s="442"/>
      <c r="B248" s="443"/>
      <c r="C248" s="444"/>
      <c r="D248" s="311" t="s">
        <v>9</v>
      </c>
      <c r="E248" s="311" t="s">
        <v>10</v>
      </c>
      <c r="F248" s="312" t="s">
        <v>11</v>
      </c>
      <c r="G248" s="312" t="s">
        <v>12</v>
      </c>
      <c r="H248" s="462"/>
    </row>
    <row r="249" spans="1:8">
      <c r="A249" s="435"/>
      <c r="B249" s="315" t="s">
        <v>13</v>
      </c>
      <c r="C249" s="316"/>
      <c r="D249" s="304"/>
      <c r="E249" s="331"/>
      <c r="F249" s="332"/>
      <c r="G249" s="304"/>
      <c r="H249" s="461"/>
    </row>
    <row r="250" spans="1:8" ht="31.5" customHeight="1">
      <c r="A250" s="333" t="s">
        <v>184</v>
      </c>
      <c r="B250" s="352"/>
      <c r="C250" s="335" t="s">
        <v>395</v>
      </c>
      <c r="D250" s="459">
        <v>8</v>
      </c>
      <c r="E250" s="459">
        <v>7.8</v>
      </c>
      <c r="F250" s="459">
        <v>19</v>
      </c>
      <c r="G250" s="459">
        <v>194</v>
      </c>
      <c r="H250" s="432" t="s">
        <v>87</v>
      </c>
    </row>
    <row r="251" spans="1:8">
      <c r="A251" s="333" t="s">
        <v>63</v>
      </c>
      <c r="C251" s="320">
        <v>180</v>
      </c>
      <c r="D251" s="321">
        <v>2.4166666666666665</v>
      </c>
      <c r="E251" s="317">
        <v>2.5833333333333335</v>
      </c>
      <c r="F251" s="317">
        <v>13.608333333333333</v>
      </c>
      <c r="G251" s="321">
        <v>87.3</v>
      </c>
      <c r="H251" s="432" t="s">
        <v>329</v>
      </c>
    </row>
    <row r="252" spans="1:8" ht="31.5" customHeight="1" thickBot="1">
      <c r="A252" s="333" t="s">
        <v>23</v>
      </c>
      <c r="C252" s="326" t="s">
        <v>157</v>
      </c>
      <c r="D252" s="321">
        <v>1.91</v>
      </c>
      <c r="E252" s="317">
        <v>4.3499999999999996</v>
      </c>
      <c r="F252" s="116">
        <v>12.89</v>
      </c>
      <c r="G252" s="321">
        <v>99</v>
      </c>
      <c r="H252" s="432" t="s">
        <v>24</v>
      </c>
    </row>
    <row r="253" spans="1:8" ht="15.75" thickBot="1">
      <c r="A253" s="445" t="s">
        <v>26</v>
      </c>
      <c r="B253" s="329"/>
      <c r="C253" s="330">
        <v>413</v>
      </c>
      <c r="D253" s="311">
        <f>SUM(D250:D252)</f>
        <v>12.326666666666666</v>
      </c>
      <c r="E253" s="311">
        <f>SUM(E250:E252)</f>
        <v>14.733333333333333</v>
      </c>
      <c r="F253" s="311">
        <f>SUM(F250:F252)</f>
        <v>45.498333333333335</v>
      </c>
      <c r="G253" s="311">
        <f>SUM(G250:G252)</f>
        <v>380.3</v>
      </c>
      <c r="H253" s="461"/>
    </row>
    <row r="254" spans="1:8">
      <c r="A254" s="333" t="s">
        <v>27</v>
      </c>
      <c r="C254" s="320">
        <v>125</v>
      </c>
      <c r="D254" s="321">
        <v>0.5</v>
      </c>
      <c r="E254" s="317">
        <v>0.8</v>
      </c>
      <c r="F254" s="116">
        <v>21</v>
      </c>
      <c r="G254" s="317">
        <v>95</v>
      </c>
      <c r="H254" s="432" t="s">
        <v>272</v>
      </c>
    </row>
    <row r="255" spans="1:8" ht="15.75" thickBot="1">
      <c r="A255" s="333" t="s">
        <v>295</v>
      </c>
      <c r="C255" s="320"/>
      <c r="D255" s="321"/>
      <c r="E255" s="321"/>
      <c r="G255" s="321"/>
      <c r="H255" s="432"/>
    </row>
    <row r="256" spans="1:8" ht="15.75" thickBot="1">
      <c r="A256" s="445" t="s">
        <v>26</v>
      </c>
      <c r="B256" s="329"/>
      <c r="C256" s="330">
        <f>SUM(C254)</f>
        <v>125</v>
      </c>
      <c r="D256" s="312">
        <f>SUM(D254)</f>
        <v>0.5</v>
      </c>
      <c r="E256" s="312">
        <f>SUM(E254)</f>
        <v>0.8</v>
      </c>
      <c r="F256" s="312">
        <f>SUM(F254)</f>
        <v>21</v>
      </c>
      <c r="G256" s="312">
        <f>SUM(G254)</f>
        <v>95</v>
      </c>
      <c r="H256" s="461"/>
    </row>
    <row r="257" spans="1:8" ht="15.75" thickBot="1">
      <c r="A257" s="435"/>
      <c r="B257" s="315"/>
      <c r="C257" s="316">
        <v>538</v>
      </c>
      <c r="D257" s="304">
        <f>D253+D256</f>
        <v>12.826666666666666</v>
      </c>
      <c r="E257" s="304">
        <f>E253+E256</f>
        <v>15.533333333333333</v>
      </c>
      <c r="F257" s="304">
        <f>F253+F256</f>
        <v>66.498333333333335</v>
      </c>
      <c r="G257" s="304">
        <f>G253+G256</f>
        <v>475.3</v>
      </c>
      <c r="H257" s="461"/>
    </row>
    <row r="258" spans="1:8">
      <c r="A258" s="435"/>
      <c r="B258" s="315" t="s">
        <v>28</v>
      </c>
      <c r="C258" s="316"/>
      <c r="D258" s="304"/>
      <c r="E258" s="331"/>
      <c r="F258" s="332"/>
      <c r="G258" s="304"/>
      <c r="H258" s="461"/>
    </row>
    <row r="259" spans="1:8">
      <c r="A259" s="333" t="s">
        <v>432</v>
      </c>
      <c r="B259" s="334"/>
      <c r="C259" s="335">
        <v>50</v>
      </c>
      <c r="D259" s="336">
        <v>0.75</v>
      </c>
      <c r="E259" s="317">
        <v>0.06</v>
      </c>
      <c r="F259" s="336">
        <v>8.5</v>
      </c>
      <c r="G259" s="317">
        <v>37</v>
      </c>
      <c r="H259" s="433" t="s">
        <v>433</v>
      </c>
    </row>
    <row r="260" spans="1:8" ht="27" customHeight="1">
      <c r="A260" s="333" t="s">
        <v>406</v>
      </c>
      <c r="C260" s="320" t="s">
        <v>412</v>
      </c>
      <c r="D260" s="317">
        <v>3.35</v>
      </c>
      <c r="E260" s="317">
        <v>7.2</v>
      </c>
      <c r="F260" s="116">
        <v>13.8</v>
      </c>
      <c r="G260" s="321">
        <v>134</v>
      </c>
      <c r="H260" s="432" t="s">
        <v>211</v>
      </c>
    </row>
    <row r="261" spans="1:8" ht="24.75" customHeight="1">
      <c r="A261" s="333" t="s">
        <v>424</v>
      </c>
      <c r="B261" s="334"/>
      <c r="C261" s="335" t="s">
        <v>421</v>
      </c>
      <c r="D261" s="321">
        <v>8.75</v>
      </c>
      <c r="E261" s="317">
        <v>8.1999999999999993</v>
      </c>
      <c r="F261" s="336">
        <v>27</v>
      </c>
      <c r="G261" s="321">
        <v>217</v>
      </c>
      <c r="H261" s="432" t="s">
        <v>423</v>
      </c>
    </row>
    <row r="262" spans="1:8">
      <c r="A262" s="333" t="s">
        <v>88</v>
      </c>
      <c r="C262" s="320">
        <v>130</v>
      </c>
      <c r="D262" s="116">
        <v>3.7</v>
      </c>
      <c r="E262" s="317">
        <v>4.4400000000000004</v>
      </c>
      <c r="F262" s="116">
        <v>25</v>
      </c>
      <c r="G262" s="321">
        <v>155</v>
      </c>
      <c r="H262" s="432" t="s">
        <v>215</v>
      </c>
    </row>
    <row r="263" spans="1:8">
      <c r="A263" s="333" t="s">
        <v>342</v>
      </c>
      <c r="C263" s="320">
        <v>180</v>
      </c>
      <c r="D263" s="321"/>
      <c r="E263" s="317"/>
      <c r="F263" s="116">
        <v>10</v>
      </c>
      <c r="G263" s="321">
        <v>40</v>
      </c>
      <c r="H263" s="432" t="s">
        <v>347</v>
      </c>
    </row>
    <row r="264" spans="1:8" ht="15.75" thickBot="1">
      <c r="A264" s="446" t="s">
        <v>46</v>
      </c>
      <c r="B264" s="303"/>
      <c r="C264" s="360">
        <v>37.5</v>
      </c>
      <c r="D264" s="360">
        <v>1.8</v>
      </c>
      <c r="E264" s="360">
        <v>0.4</v>
      </c>
      <c r="F264" s="360">
        <v>18</v>
      </c>
      <c r="G264" s="360">
        <v>82.5</v>
      </c>
      <c r="H264" s="464"/>
    </row>
    <row r="265" spans="1:8" ht="23.25" customHeight="1" thickBot="1">
      <c r="A265" s="445" t="s">
        <v>26</v>
      </c>
      <c r="B265" s="329"/>
      <c r="C265" s="330">
        <v>677.5</v>
      </c>
      <c r="D265" s="311">
        <f>SUM(D259:D264)</f>
        <v>18.350000000000001</v>
      </c>
      <c r="E265" s="311">
        <f>SUM(E259:E264)</f>
        <v>20.299999999999997</v>
      </c>
      <c r="F265" s="311">
        <f>SUM(F259:F264)</f>
        <v>102.3</v>
      </c>
      <c r="G265" s="311">
        <f>SUM(G259:G264)</f>
        <v>665.5</v>
      </c>
      <c r="H265" s="461"/>
    </row>
    <row r="266" spans="1:8">
      <c r="A266" s="435"/>
      <c r="B266" s="315" t="s">
        <v>47</v>
      </c>
      <c r="C266" s="316"/>
      <c r="D266" s="331"/>
      <c r="E266" s="332"/>
      <c r="F266" s="331"/>
      <c r="G266" s="332"/>
      <c r="H266" s="461"/>
    </row>
    <row r="267" spans="1:8" ht="22.5" customHeight="1">
      <c r="A267" s="357" t="s">
        <v>71</v>
      </c>
      <c r="B267" s="65"/>
      <c r="C267" s="323">
        <v>10</v>
      </c>
      <c r="D267" s="325">
        <v>2.5</v>
      </c>
      <c r="E267" s="325">
        <v>3.4</v>
      </c>
      <c r="F267" s="325">
        <v>38</v>
      </c>
      <c r="G267" s="117">
        <v>180</v>
      </c>
      <c r="H267" s="433"/>
    </row>
    <row r="268" spans="1:8" ht="15.75" customHeight="1">
      <c r="A268" s="357" t="s">
        <v>319</v>
      </c>
      <c r="B268" s="65"/>
      <c r="C268" s="323"/>
      <c r="D268" s="325"/>
      <c r="E268" s="325"/>
      <c r="F268" s="325"/>
      <c r="G268" s="117"/>
      <c r="H268" s="433"/>
    </row>
    <row r="269" spans="1:8">
      <c r="A269" s="333" t="s">
        <v>54</v>
      </c>
      <c r="C269" s="320">
        <v>110</v>
      </c>
      <c r="D269" s="116">
        <v>3.68</v>
      </c>
      <c r="E269" s="317">
        <v>2.75</v>
      </c>
      <c r="F269" s="116">
        <v>5.07</v>
      </c>
      <c r="G269" s="317">
        <v>68</v>
      </c>
      <c r="H269" s="432" t="s">
        <v>55</v>
      </c>
    </row>
    <row r="270" spans="1:8">
      <c r="A270" s="333" t="s">
        <v>405</v>
      </c>
      <c r="C270" s="320" t="s">
        <v>108</v>
      </c>
      <c r="D270" s="117">
        <v>9</v>
      </c>
      <c r="E270" s="325">
        <v>12.5</v>
      </c>
      <c r="F270" s="117">
        <v>24</v>
      </c>
      <c r="G270" s="325">
        <v>245</v>
      </c>
      <c r="H270" s="432" t="s">
        <v>328</v>
      </c>
    </row>
    <row r="271" spans="1:8">
      <c r="A271" s="357" t="s">
        <v>159</v>
      </c>
      <c r="B271" s="65"/>
      <c r="C271" s="323" t="s">
        <v>259</v>
      </c>
      <c r="D271" s="324">
        <v>0.06</v>
      </c>
      <c r="E271" s="325">
        <v>0.02</v>
      </c>
      <c r="F271" s="117">
        <v>4.99</v>
      </c>
      <c r="G271" s="325">
        <v>20</v>
      </c>
      <c r="H271" s="432" t="s">
        <v>257</v>
      </c>
    </row>
    <row r="272" spans="1:8" ht="15.75" thickBot="1">
      <c r="A272" s="333" t="s">
        <v>38</v>
      </c>
      <c r="C272" s="320">
        <v>20</v>
      </c>
      <c r="D272" s="317">
        <v>1.52</v>
      </c>
      <c r="E272" s="116">
        <v>0.16</v>
      </c>
      <c r="F272" s="317">
        <v>9.84</v>
      </c>
      <c r="G272" s="116">
        <v>47</v>
      </c>
      <c r="H272" s="432"/>
    </row>
    <row r="273" spans="1:8" ht="14.25" customHeight="1" thickBot="1">
      <c r="A273" s="445" t="s">
        <v>26</v>
      </c>
      <c r="B273" s="329"/>
      <c r="C273" s="330">
        <v>495</v>
      </c>
      <c r="D273" s="369">
        <f>SUM(D267:D272)</f>
        <v>16.760000000000002</v>
      </c>
      <c r="E273" s="369">
        <f>SUM(E267:E272)</f>
        <v>18.829999999999998</v>
      </c>
      <c r="F273" s="369">
        <f>SUM(F267:F272)</f>
        <v>81.899999999999991</v>
      </c>
      <c r="G273" s="369">
        <f>SUM(G267:G272)</f>
        <v>560</v>
      </c>
      <c r="H273" s="462"/>
    </row>
    <row r="274" spans="1:8" ht="16.5" customHeight="1" thickBot="1">
      <c r="A274" s="445" t="s">
        <v>60</v>
      </c>
      <c r="B274" s="329"/>
      <c r="C274" s="330">
        <f>C253+C256+C265+C273</f>
        <v>1710.5</v>
      </c>
      <c r="D274" s="312">
        <f>D253+D256+D265+D273</f>
        <v>47.936666666666667</v>
      </c>
      <c r="E274" s="312">
        <f>E253+E256+E265+E273</f>
        <v>54.663333333333327</v>
      </c>
      <c r="F274" s="312">
        <f>F253+F256+F265+F273</f>
        <v>250.69833333333332</v>
      </c>
      <c r="G274" s="312">
        <f>G253+G256+G265+G273</f>
        <v>1700.8</v>
      </c>
      <c r="H274" s="462"/>
    </row>
    <row r="275" spans="1:8" ht="15.75" thickBot="1">
      <c r="A275" s="62" t="s">
        <v>120</v>
      </c>
      <c r="G275" s="450"/>
      <c r="H275" s="465"/>
    </row>
    <row r="276" spans="1:8" ht="23.25" customHeight="1">
      <c r="A276" s="436" t="s">
        <v>234</v>
      </c>
      <c r="B276" s="437"/>
      <c r="C276" s="438" t="s">
        <v>230</v>
      </c>
      <c r="D276" s="481" t="s">
        <v>231</v>
      </c>
      <c r="E276" s="482"/>
      <c r="F276" s="483"/>
      <c r="G276" s="304" t="s">
        <v>4</v>
      </c>
      <c r="H276" s="461" t="s">
        <v>232</v>
      </c>
    </row>
    <row r="277" spans="1:8" ht="22.5" customHeight="1" thickBot="1">
      <c r="A277" s="439" t="s">
        <v>233</v>
      </c>
      <c r="B277" s="440"/>
      <c r="C277" s="441"/>
      <c r="D277" s="306"/>
      <c r="E277" s="307"/>
      <c r="F277" s="308"/>
      <c r="G277" s="309" t="s">
        <v>6</v>
      </c>
      <c r="H277" s="432"/>
    </row>
    <row r="278" spans="1:8" ht="23.25" customHeight="1" thickBot="1">
      <c r="A278" s="442"/>
      <c r="B278" s="443"/>
      <c r="C278" s="444"/>
      <c r="D278" s="311" t="s">
        <v>9</v>
      </c>
      <c r="E278" s="311" t="s">
        <v>10</v>
      </c>
      <c r="F278" s="312" t="s">
        <v>11</v>
      </c>
      <c r="G278" s="312" t="s">
        <v>12</v>
      </c>
      <c r="H278" s="462"/>
    </row>
    <row r="279" spans="1:8">
      <c r="A279" s="435"/>
      <c r="B279" s="315" t="s">
        <v>13</v>
      </c>
      <c r="C279" s="320"/>
      <c r="D279" s="321"/>
      <c r="E279" s="331"/>
      <c r="F279" s="318"/>
      <c r="G279" s="321"/>
      <c r="H279" s="432"/>
    </row>
    <row r="280" spans="1:8" ht="31.5" customHeight="1">
      <c r="A280" s="333" t="s">
        <v>177</v>
      </c>
      <c r="B280" s="334"/>
      <c r="C280" s="335" t="s">
        <v>395</v>
      </c>
      <c r="D280" s="321">
        <v>8</v>
      </c>
      <c r="E280" s="317">
        <v>6.6</v>
      </c>
      <c r="F280" s="317">
        <v>26</v>
      </c>
      <c r="G280" s="336">
        <v>195.4</v>
      </c>
      <c r="H280" s="432" t="s">
        <v>190</v>
      </c>
    </row>
    <row r="281" spans="1:8">
      <c r="A281" s="333" t="s">
        <v>21</v>
      </c>
      <c r="C281" s="320">
        <v>180</v>
      </c>
      <c r="D281" s="321">
        <v>1.2166666666666666</v>
      </c>
      <c r="E281" s="317">
        <v>1.3416666666666668</v>
      </c>
      <c r="F281" s="317">
        <v>11.941666666666666</v>
      </c>
      <c r="G281" s="321">
        <v>65</v>
      </c>
      <c r="H281" s="432" t="s">
        <v>330</v>
      </c>
    </row>
    <row r="282" spans="1:8" ht="15.75" thickBot="1">
      <c r="A282" s="333" t="s">
        <v>65</v>
      </c>
      <c r="C282" s="326" t="s">
        <v>394</v>
      </c>
      <c r="D282" s="321">
        <v>4</v>
      </c>
      <c r="E282" s="317">
        <v>6</v>
      </c>
      <c r="F282" s="116">
        <v>12.83</v>
      </c>
      <c r="G282" s="321">
        <v>122</v>
      </c>
      <c r="H282" s="432" t="s">
        <v>245</v>
      </c>
    </row>
    <row r="283" spans="1:8" ht="15.75" thickBot="1">
      <c r="A283" s="445" t="s">
        <v>26</v>
      </c>
      <c r="B283" s="329"/>
      <c r="C283" s="330">
        <v>418</v>
      </c>
      <c r="D283" s="311">
        <f>SUM(D280:D282)</f>
        <v>13.216666666666667</v>
      </c>
      <c r="E283" s="311">
        <f>SUM(E280:E282)</f>
        <v>13.941666666666666</v>
      </c>
      <c r="F283" s="311">
        <f>SUM(F280:F282)</f>
        <v>50.771666666666661</v>
      </c>
      <c r="G283" s="311">
        <f>SUM(G280:G282)</f>
        <v>382.4</v>
      </c>
      <c r="H283" s="461"/>
    </row>
    <row r="284" spans="1:8">
      <c r="A284" s="333" t="s">
        <v>48</v>
      </c>
      <c r="B284" s="334"/>
      <c r="C284" s="320">
        <v>100</v>
      </c>
      <c r="D284" s="321">
        <v>0.4</v>
      </c>
      <c r="E284" s="317">
        <v>0.4</v>
      </c>
      <c r="F284" s="336">
        <v>12</v>
      </c>
      <c r="G284" s="317">
        <v>53.2</v>
      </c>
      <c r="H284" s="432" t="s">
        <v>274</v>
      </c>
    </row>
    <row r="285" spans="1:8" ht="15.75" thickBot="1">
      <c r="A285" s="333" t="s">
        <v>192</v>
      </c>
      <c r="B285" s="334"/>
      <c r="C285" s="320"/>
      <c r="D285" s="321"/>
      <c r="E285" s="317"/>
      <c r="F285" s="336"/>
      <c r="G285" s="317"/>
      <c r="H285" s="432"/>
    </row>
    <row r="286" spans="1:8" ht="15.75" thickBot="1">
      <c r="A286" s="445" t="s">
        <v>26</v>
      </c>
      <c r="B286" s="329"/>
      <c r="C286" s="330">
        <v>85</v>
      </c>
      <c r="D286" s="311">
        <f>SUM(D284:D285)</f>
        <v>0.4</v>
      </c>
      <c r="E286" s="311">
        <f t="shared" ref="E286:G286" si="7">SUM(E284:E285)</f>
        <v>0.4</v>
      </c>
      <c r="F286" s="311">
        <f t="shared" si="7"/>
        <v>12</v>
      </c>
      <c r="G286" s="311">
        <f t="shared" si="7"/>
        <v>53.2</v>
      </c>
      <c r="H286" s="462"/>
    </row>
    <row r="287" spans="1:8" ht="15.75" thickBot="1">
      <c r="A287" s="445"/>
      <c r="B287" s="329"/>
      <c r="C287" s="330">
        <v>518</v>
      </c>
      <c r="D287" s="312">
        <f>D283+D286</f>
        <v>13.616666666666667</v>
      </c>
      <c r="E287" s="312">
        <f>E283+E286</f>
        <v>14.341666666666667</v>
      </c>
      <c r="F287" s="312">
        <f>F283+F286</f>
        <v>62.771666666666661</v>
      </c>
      <c r="G287" s="312">
        <f>G283+G286</f>
        <v>435.59999999999997</v>
      </c>
      <c r="H287" s="462"/>
    </row>
    <row r="288" spans="1:8">
      <c r="A288" s="333"/>
      <c r="B288" s="62" t="s">
        <v>28</v>
      </c>
      <c r="C288" s="320"/>
      <c r="D288" s="321"/>
      <c r="E288" s="317"/>
      <c r="G288" s="321"/>
      <c r="H288" s="432"/>
    </row>
    <row r="289" spans="1:8">
      <c r="A289" s="333" t="s">
        <v>419</v>
      </c>
      <c r="B289" s="334"/>
      <c r="C289" s="335">
        <v>50</v>
      </c>
      <c r="D289" s="336">
        <v>0.55000000000000004</v>
      </c>
      <c r="E289" s="317">
        <v>0.1</v>
      </c>
      <c r="F289" s="336">
        <v>1.9</v>
      </c>
      <c r="G289" s="321">
        <v>12</v>
      </c>
      <c r="H289" s="433" t="s">
        <v>352</v>
      </c>
    </row>
    <row r="290" spans="1:8">
      <c r="A290" s="333" t="s">
        <v>408</v>
      </c>
      <c r="C290" s="320" t="s">
        <v>407</v>
      </c>
      <c r="D290" s="321">
        <v>3.5</v>
      </c>
      <c r="E290" s="317">
        <v>7.8</v>
      </c>
      <c r="F290" s="116">
        <v>19.7</v>
      </c>
      <c r="G290" s="321">
        <v>163</v>
      </c>
      <c r="H290" s="432" t="s">
        <v>217</v>
      </c>
    </row>
    <row r="291" spans="1:8">
      <c r="A291" s="357" t="s">
        <v>379</v>
      </c>
      <c r="C291" s="320" t="s">
        <v>249</v>
      </c>
      <c r="D291" s="116">
        <v>7.56</v>
      </c>
      <c r="E291" s="317">
        <v>5.7</v>
      </c>
      <c r="F291" s="116">
        <v>3</v>
      </c>
      <c r="G291" s="321">
        <v>130</v>
      </c>
      <c r="H291" s="432" t="s">
        <v>341</v>
      </c>
    </row>
    <row r="292" spans="1:8">
      <c r="A292" s="333" t="s">
        <v>252</v>
      </c>
      <c r="C292" s="320">
        <v>130</v>
      </c>
      <c r="D292" s="320">
        <v>5.5</v>
      </c>
      <c r="E292" s="328">
        <v>5</v>
      </c>
      <c r="F292" s="320">
        <v>23</v>
      </c>
      <c r="G292" s="328">
        <v>159</v>
      </c>
      <c r="H292" s="432" t="s">
        <v>253</v>
      </c>
    </row>
    <row r="293" spans="1:8">
      <c r="A293" s="434" t="s">
        <v>45</v>
      </c>
      <c r="C293" s="320">
        <v>180</v>
      </c>
      <c r="D293" s="327">
        <v>0.18</v>
      </c>
      <c r="E293" s="338">
        <v>9.6000000000000002E-2</v>
      </c>
      <c r="F293" s="339">
        <v>25.8</v>
      </c>
      <c r="G293" s="351">
        <v>89</v>
      </c>
      <c r="H293" s="463" t="s">
        <v>398</v>
      </c>
    </row>
    <row r="294" spans="1:8" ht="15.75" thickBot="1">
      <c r="A294" s="446" t="s">
        <v>46</v>
      </c>
      <c r="B294" s="303"/>
      <c r="C294" s="360">
        <v>37.5</v>
      </c>
      <c r="D294" s="360">
        <v>1.8</v>
      </c>
      <c r="E294" s="360">
        <v>0.4</v>
      </c>
      <c r="F294" s="360">
        <v>18</v>
      </c>
      <c r="G294" s="360">
        <v>82.5</v>
      </c>
      <c r="H294" s="464"/>
    </row>
    <row r="295" spans="1:8" ht="15.75" thickBot="1">
      <c r="A295" s="445" t="s">
        <v>26</v>
      </c>
      <c r="B295" s="329"/>
      <c r="C295" s="330">
        <v>693.5</v>
      </c>
      <c r="D295" s="312">
        <f>SUM(D289:D294)</f>
        <v>19.09</v>
      </c>
      <c r="E295" s="312">
        <f>SUM(E289:E294)</f>
        <v>19.096</v>
      </c>
      <c r="F295" s="312">
        <f>SUM(F289:F294)</f>
        <v>91.399999999999991</v>
      </c>
      <c r="G295" s="312">
        <f>SUM(G289:G294)</f>
        <v>635.5</v>
      </c>
      <c r="H295" s="461"/>
    </row>
    <row r="296" spans="1:8">
      <c r="A296" s="435"/>
      <c r="B296" s="315" t="s">
        <v>47</v>
      </c>
      <c r="C296" s="316"/>
      <c r="D296" s="304"/>
      <c r="E296" s="331"/>
      <c r="F296" s="332"/>
      <c r="G296" s="304"/>
      <c r="H296" s="461"/>
    </row>
    <row r="297" spans="1:8">
      <c r="A297" s="333" t="s">
        <v>371</v>
      </c>
      <c r="B297" s="334"/>
      <c r="C297" s="335">
        <v>50</v>
      </c>
      <c r="D297" s="321">
        <v>4</v>
      </c>
      <c r="E297" s="321">
        <v>5.6</v>
      </c>
      <c r="F297" s="317">
        <v>44</v>
      </c>
      <c r="G297" s="321">
        <v>237.6</v>
      </c>
      <c r="H297" s="432" t="s">
        <v>348</v>
      </c>
    </row>
    <row r="298" spans="1:8">
      <c r="A298" s="333" t="s">
        <v>261</v>
      </c>
      <c r="C298" s="320">
        <v>110</v>
      </c>
      <c r="D298" s="116">
        <v>2.5</v>
      </c>
      <c r="E298" s="317">
        <v>2.75</v>
      </c>
      <c r="F298" s="116">
        <v>4</v>
      </c>
      <c r="G298" s="317">
        <v>51</v>
      </c>
      <c r="H298" s="432" t="s">
        <v>262</v>
      </c>
    </row>
    <row r="299" spans="1:8">
      <c r="A299" s="333" t="s">
        <v>225</v>
      </c>
      <c r="C299" s="320">
        <v>140</v>
      </c>
      <c r="D299" s="321">
        <v>8.5</v>
      </c>
      <c r="E299" s="317">
        <v>8.68</v>
      </c>
      <c r="F299" s="317">
        <v>13.6</v>
      </c>
      <c r="G299" s="321">
        <v>167</v>
      </c>
      <c r="H299" s="432" t="s">
        <v>227</v>
      </c>
    </row>
    <row r="300" spans="1:8">
      <c r="A300" s="333" t="s">
        <v>74</v>
      </c>
      <c r="C300" s="326" t="s">
        <v>306</v>
      </c>
      <c r="D300" s="321">
        <v>0.12</v>
      </c>
      <c r="E300" s="317">
        <v>0.01</v>
      </c>
      <c r="F300" s="116">
        <v>10.199999999999999</v>
      </c>
      <c r="G300" s="321">
        <v>41.4</v>
      </c>
      <c r="H300" s="432" t="s">
        <v>163</v>
      </c>
    </row>
    <row r="301" spans="1:8" ht="15.75" thickBot="1">
      <c r="A301" s="333" t="s">
        <v>38</v>
      </c>
      <c r="C301" s="320">
        <v>20</v>
      </c>
      <c r="D301" s="317">
        <v>1.52</v>
      </c>
      <c r="E301" s="116">
        <v>0.16</v>
      </c>
      <c r="F301" s="317">
        <v>9.84</v>
      </c>
      <c r="G301" s="116">
        <v>47</v>
      </c>
      <c r="H301" s="432"/>
    </row>
    <row r="302" spans="1:8" ht="15" customHeight="1" thickBot="1">
      <c r="A302" s="445" t="s">
        <v>26</v>
      </c>
      <c r="B302" s="329"/>
      <c r="C302" s="330">
        <v>510</v>
      </c>
      <c r="D302" s="369">
        <f>SUM(D297:D301)</f>
        <v>16.64</v>
      </c>
      <c r="E302" s="369">
        <f>SUM(E297:E301)</f>
        <v>17.200000000000003</v>
      </c>
      <c r="F302" s="369">
        <f>SUM(F297:F301)</f>
        <v>81.64</v>
      </c>
      <c r="G302" s="369">
        <f>SUM(G297:G301)</f>
        <v>544</v>
      </c>
      <c r="H302" s="462"/>
    </row>
    <row r="303" spans="1:8" ht="15" customHeight="1" thickBot="1">
      <c r="A303" s="445" t="s">
        <v>60</v>
      </c>
      <c r="B303" s="329"/>
      <c r="C303" s="330">
        <f>C283+C286+C295+C302</f>
        <v>1706.5</v>
      </c>
      <c r="D303" s="349">
        <f>D283+D286+D295+D302</f>
        <v>49.346666666666664</v>
      </c>
      <c r="E303" s="349">
        <f>E283+E286+E295+E302</f>
        <v>50.637666666666668</v>
      </c>
      <c r="F303" s="349">
        <f>F283+F286+F295+F302</f>
        <v>235.81166666666667</v>
      </c>
      <c r="G303" s="349">
        <f>G283+G286+G295+G302</f>
        <v>1615.1</v>
      </c>
      <c r="H303" s="470"/>
    </row>
    <row r="304" spans="1:8" ht="26.25" customHeight="1" thickBot="1">
      <c r="A304" s="445" t="s">
        <v>122</v>
      </c>
      <c r="B304" s="329"/>
      <c r="C304" s="311">
        <f>C37+C67+C97+C128+C157+C187+C216+C244+C274+C303</f>
        <v>16902</v>
      </c>
      <c r="D304" s="311">
        <f>D37+D67+D97+D128+D157+D187+D216+D244+D274+D303</f>
        <v>500.63099999999997</v>
      </c>
      <c r="E304" s="311">
        <f>E37+E67+E97+E128+E157+E187+E216+E244+E274+E303</f>
        <v>537.63199999999983</v>
      </c>
      <c r="F304" s="311">
        <f>F37+F67+F97+F128+F157+F187+F216+F244+F274+F303</f>
        <v>2365.098</v>
      </c>
      <c r="G304" s="311">
        <f>G37+G67+G97+G128+G157+G187+G216+G244+G274+G303</f>
        <v>16351.000000000002</v>
      </c>
      <c r="H304" s="470"/>
    </row>
    <row r="305" spans="1:8" ht="15" customHeight="1">
      <c r="A305" s="62" t="s">
        <v>123</v>
      </c>
      <c r="D305" s="68"/>
      <c r="E305" s="68"/>
      <c r="F305" s="68"/>
      <c r="G305" s="68"/>
      <c r="H305" s="460"/>
    </row>
    <row r="306" spans="1:8" ht="15" customHeight="1">
      <c r="A306" s="480" t="s">
        <v>243</v>
      </c>
      <c r="B306" s="480"/>
      <c r="C306" s="480"/>
      <c r="D306" s="480"/>
      <c r="E306" s="480"/>
      <c r="F306" s="480"/>
      <c r="G306" s="480"/>
      <c r="H306" s="460"/>
    </row>
    <row r="307" spans="1:8" ht="15" customHeight="1">
      <c r="A307" s="476" t="s">
        <v>124</v>
      </c>
      <c r="B307" s="476"/>
      <c r="C307" s="476"/>
      <c r="D307" s="476"/>
      <c r="E307" s="476"/>
      <c r="F307" s="476"/>
      <c r="G307" s="476"/>
      <c r="H307" s="460"/>
    </row>
    <row r="308" spans="1:8" ht="17.25" customHeight="1">
      <c r="A308" s="476" t="s">
        <v>275</v>
      </c>
      <c r="B308" s="476"/>
      <c r="C308" s="476"/>
      <c r="D308" s="476"/>
      <c r="E308" s="476"/>
      <c r="F308" s="476"/>
      <c r="G308" s="476"/>
      <c r="H308" s="460"/>
    </row>
    <row r="309" spans="1:8" ht="27.75" customHeight="1">
      <c r="A309" s="476" t="s">
        <v>276</v>
      </c>
      <c r="B309" s="476"/>
      <c r="C309" s="476"/>
      <c r="D309" s="476"/>
      <c r="E309" s="476"/>
      <c r="F309" s="476"/>
      <c r="G309" s="476"/>
      <c r="H309" s="460"/>
    </row>
    <row r="310" spans="1:8" ht="15" customHeight="1">
      <c r="A310" s="476" t="s">
        <v>125</v>
      </c>
      <c r="B310" s="476"/>
      <c r="C310" s="476"/>
      <c r="D310" s="476"/>
      <c r="E310" s="476"/>
      <c r="F310" s="476"/>
      <c r="G310" s="476"/>
      <c r="H310" s="460"/>
    </row>
    <row r="311" spans="1:8" ht="15" customHeight="1">
      <c r="A311" s="476" t="s">
        <v>235</v>
      </c>
      <c r="B311" s="476"/>
      <c r="C311" s="476"/>
      <c r="D311" s="476"/>
      <c r="E311" s="476"/>
      <c r="F311" s="476"/>
      <c r="G311" s="476"/>
      <c r="H311" s="460"/>
    </row>
    <row r="312" spans="1:8" ht="15" customHeight="1">
      <c r="A312" s="476" t="s">
        <v>219</v>
      </c>
      <c r="B312" s="476"/>
      <c r="C312" s="476"/>
      <c r="D312" s="476"/>
      <c r="E312" s="476"/>
      <c r="F312" s="476"/>
      <c r="G312" s="476"/>
      <c r="H312" s="460"/>
    </row>
    <row r="313" spans="1:8" ht="15" customHeight="1">
      <c r="A313" s="476" t="s">
        <v>237</v>
      </c>
      <c r="B313" s="476"/>
      <c r="C313" s="476"/>
      <c r="D313" s="476"/>
      <c r="E313" s="476"/>
      <c r="F313" s="476"/>
      <c r="G313" s="476"/>
      <c r="H313" s="460"/>
    </row>
    <row r="314" spans="1:8" ht="15" customHeight="1">
      <c r="A314" s="476" t="s">
        <v>236</v>
      </c>
      <c r="B314" s="476"/>
      <c r="C314" s="476"/>
      <c r="D314" s="476"/>
      <c r="E314" s="476"/>
      <c r="F314" s="476"/>
      <c r="G314" s="476"/>
      <c r="H314" s="460"/>
    </row>
    <row r="315" spans="1:8" ht="15" customHeight="1">
      <c r="A315" s="476" t="s">
        <v>126</v>
      </c>
      <c r="B315" s="476"/>
      <c r="C315" s="476"/>
      <c r="D315" s="476"/>
      <c r="E315" s="476"/>
      <c r="F315" s="476"/>
      <c r="G315" s="476"/>
      <c r="H315" s="460"/>
    </row>
    <row r="316" spans="1:8" ht="15" customHeight="1">
      <c r="A316" s="476" t="s">
        <v>238</v>
      </c>
      <c r="B316" s="476"/>
      <c r="C316" s="476"/>
      <c r="D316" s="476"/>
      <c r="E316" s="476"/>
      <c r="F316" s="476"/>
      <c r="G316" s="476"/>
      <c r="H316" s="460"/>
    </row>
    <row r="317" spans="1:8" ht="15" customHeight="1">
      <c r="A317" s="476" t="s">
        <v>220</v>
      </c>
      <c r="B317" s="476"/>
      <c r="C317" s="476"/>
      <c r="D317" s="476"/>
      <c r="E317" s="476"/>
      <c r="F317" s="476"/>
      <c r="G317" s="476"/>
      <c r="H317" s="460"/>
    </row>
    <row r="318" spans="1:8" ht="15" customHeight="1">
      <c r="A318" s="476" t="s">
        <v>221</v>
      </c>
      <c r="B318" s="476"/>
      <c r="C318" s="476"/>
      <c r="D318" s="476"/>
      <c r="E318" s="476"/>
      <c r="F318" s="476"/>
      <c r="G318" s="476"/>
      <c r="H318" s="460"/>
    </row>
    <row r="319" spans="1:8" ht="15" customHeight="1">
      <c r="A319" s="480" t="s">
        <v>222</v>
      </c>
      <c r="B319" s="480"/>
      <c r="C319" s="480"/>
      <c r="D319" s="480"/>
      <c r="E319" s="480"/>
      <c r="F319" s="480"/>
      <c r="G319" s="480"/>
      <c r="H319" s="460"/>
    </row>
    <row r="320" spans="1:8" ht="15" customHeight="1">
      <c r="A320" s="480" t="s">
        <v>247</v>
      </c>
      <c r="B320" s="480"/>
      <c r="C320" s="480"/>
      <c r="D320" s="480"/>
      <c r="E320" s="480"/>
      <c r="F320" s="480"/>
      <c r="G320" s="480"/>
      <c r="H320" s="460"/>
    </row>
    <row r="321" spans="1:8" ht="15" customHeight="1">
      <c r="A321" s="476" t="s">
        <v>223</v>
      </c>
      <c r="B321" s="476"/>
      <c r="C321" s="476"/>
      <c r="D321" s="476"/>
      <c r="E321" s="476"/>
      <c r="F321" s="476"/>
      <c r="G321" s="476"/>
      <c r="H321" s="460"/>
    </row>
    <row r="322" spans="1:8" ht="15" customHeight="1">
      <c r="A322" s="476" t="s">
        <v>241</v>
      </c>
      <c r="B322" s="476"/>
      <c r="C322" s="476"/>
      <c r="D322" s="476"/>
      <c r="E322" s="476"/>
      <c r="F322" s="476"/>
      <c r="G322" s="476"/>
      <c r="H322" s="460"/>
    </row>
    <row r="323" spans="1:8" ht="15.75" customHeight="1">
      <c r="A323" s="476" t="s">
        <v>239</v>
      </c>
      <c r="B323" s="476"/>
      <c r="C323" s="476"/>
      <c r="D323" s="476"/>
      <c r="E323" s="476"/>
      <c r="F323" s="476"/>
      <c r="G323" s="476"/>
      <c r="H323" s="460"/>
    </row>
    <row r="324" spans="1:8" ht="15.75" customHeight="1">
      <c r="A324" s="476" t="s">
        <v>242</v>
      </c>
      <c r="B324" s="476"/>
      <c r="C324" s="476"/>
      <c r="D324" s="476"/>
      <c r="E324" s="476"/>
      <c r="F324" s="476"/>
      <c r="G324" s="476"/>
      <c r="H324" s="460"/>
    </row>
    <row r="325" spans="1:8" ht="15.75" customHeight="1">
      <c r="A325" s="476" t="s">
        <v>240</v>
      </c>
      <c r="B325" s="476"/>
      <c r="C325" s="476"/>
      <c r="D325" s="476"/>
      <c r="E325" s="476"/>
      <c r="F325" s="476"/>
      <c r="G325" s="476"/>
      <c r="H325" s="460"/>
    </row>
    <row r="326" spans="1:8" ht="15.75" customHeight="1">
      <c r="A326" s="476" t="s">
        <v>384</v>
      </c>
      <c r="B326" s="476"/>
      <c r="C326" s="476"/>
      <c r="D326" s="476"/>
      <c r="E326" s="476"/>
      <c r="F326" s="68"/>
      <c r="G326" s="68"/>
      <c r="H326" s="460"/>
    </row>
    <row r="327" spans="1:8" ht="15.75" customHeight="1">
      <c r="A327" s="476" t="s">
        <v>127</v>
      </c>
      <c r="B327" s="476"/>
      <c r="C327" s="476"/>
      <c r="D327" s="476"/>
      <c r="E327" s="476"/>
      <c r="F327" s="476"/>
      <c r="G327" s="476"/>
      <c r="H327" s="460"/>
    </row>
    <row r="328" spans="1:8" ht="15.75" customHeight="1">
      <c r="A328" s="476" t="s">
        <v>128</v>
      </c>
      <c r="B328" s="476"/>
      <c r="C328" s="476"/>
      <c r="D328" s="476"/>
      <c r="E328" s="476"/>
      <c r="F328" s="476"/>
      <c r="G328" s="476"/>
      <c r="H328" s="460"/>
    </row>
    <row r="329" spans="1:8" ht="15.75" customHeight="1">
      <c r="A329" s="476" t="s">
        <v>129</v>
      </c>
      <c r="B329" s="476"/>
      <c r="C329" s="476"/>
      <c r="D329" s="476"/>
      <c r="E329" s="476"/>
      <c r="F329" s="476"/>
      <c r="G329" s="476"/>
      <c r="H329" s="460"/>
    </row>
    <row r="330" spans="1:8" ht="15.75" customHeight="1">
      <c r="A330" s="476" t="s">
        <v>130</v>
      </c>
      <c r="B330" s="476"/>
      <c r="C330" s="476"/>
      <c r="D330" s="476"/>
      <c r="E330" s="476"/>
      <c r="F330" s="476"/>
      <c r="G330" s="476"/>
      <c r="H330" s="460"/>
    </row>
    <row r="331" spans="1:8" ht="15.75" customHeight="1">
      <c r="A331" s="476" t="s">
        <v>131</v>
      </c>
      <c r="B331" s="476"/>
      <c r="C331" s="476"/>
      <c r="D331" s="476"/>
      <c r="E331" s="476"/>
      <c r="F331" s="476"/>
      <c r="G331" s="476"/>
      <c r="H331" s="460"/>
    </row>
  </sheetData>
  <mergeCells count="40">
    <mergeCell ref="D69:F69"/>
    <mergeCell ref="D99:F99"/>
    <mergeCell ref="A320:G320"/>
    <mergeCell ref="A314:G314"/>
    <mergeCell ref="A315:G315"/>
    <mergeCell ref="A316:G316"/>
    <mergeCell ref="A308:G308"/>
    <mergeCell ref="A309:G309"/>
    <mergeCell ref="D130:F130"/>
    <mergeCell ref="D160:F160"/>
    <mergeCell ref="D189:F189"/>
    <mergeCell ref="A307:G307"/>
    <mergeCell ref="A317:G317"/>
    <mergeCell ref="A318:G318"/>
    <mergeCell ref="A311:G311"/>
    <mergeCell ref="A312:G312"/>
    <mergeCell ref="D39:F39"/>
    <mergeCell ref="E1:G1"/>
    <mergeCell ref="E2:G2"/>
    <mergeCell ref="E3:G3"/>
    <mergeCell ref="E4:G4"/>
    <mergeCell ref="D10:F10"/>
    <mergeCell ref="A331:G331"/>
    <mergeCell ref="A328:G328"/>
    <mergeCell ref="A329:G329"/>
    <mergeCell ref="A330:G330"/>
    <mergeCell ref="A319:G319"/>
    <mergeCell ref="A325:G325"/>
    <mergeCell ref="A324:G324"/>
    <mergeCell ref="A321:G321"/>
    <mergeCell ref="A322:G322"/>
    <mergeCell ref="A323:G323"/>
    <mergeCell ref="A313:G313"/>
    <mergeCell ref="A310:G310"/>
    <mergeCell ref="A327:G327"/>
    <mergeCell ref="D218:F218"/>
    <mergeCell ref="D246:F246"/>
    <mergeCell ref="D276:F276"/>
    <mergeCell ref="A306:G306"/>
    <mergeCell ref="A326:E326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2025-09-01T11:45:58Z</dcterms:modified>
</cp:coreProperties>
</file>